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5.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7.xml" ContentType="application/vnd.ms-excel.controlproperties+xml"/>
  <Override PartName="/xl/ctrlProps/ctrlProp42.xml" ContentType="application/vnd.ms-excel.controlproperties+xml"/>
  <Override PartName="/xl/ctrlProps/ctrlProp50.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57.xml" ContentType="application/vnd.ms-excel.controlproperties+xml"/>
  <Override PartName="/xl/ctrlProps/ctrlProp37.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1.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240" yWindow="825" windowWidth="14805" windowHeight="7290"/>
  </bookViews>
  <sheets>
    <sheet name="Tabelle1" sheetId="1" r:id="rId1"/>
  </sheets>
  <calcPr calcId="162913"/>
</workbook>
</file>

<file path=xl/calcChain.xml><?xml version="1.0" encoding="utf-8"?>
<calcChain xmlns="http://schemas.openxmlformats.org/spreadsheetml/2006/main">
  <c r="E37" i="1" l="1"/>
  <c r="B81" i="1" l="1"/>
  <c r="B165" i="1"/>
  <c r="C103" i="1" l="1"/>
  <c r="C22" i="1" l="1"/>
  <c r="G181" i="1" l="1"/>
  <c r="G185" i="1"/>
  <c r="B121" i="1" l="1"/>
  <c r="C14" i="1" l="1"/>
  <c r="C85" i="1"/>
  <c r="B116" i="1" l="1"/>
  <c r="E151" i="1" l="1"/>
  <c r="E150" i="1"/>
  <c r="B147" i="1"/>
  <c r="G83" i="1"/>
  <c r="E78" i="1"/>
  <c r="E57" i="1"/>
  <c r="E55" i="1"/>
  <c r="E53" i="1"/>
  <c r="E9" i="1"/>
  <c r="E8" i="1"/>
  <c r="E7" i="1"/>
</calcChain>
</file>

<file path=xl/sharedStrings.xml><?xml version="1.0" encoding="utf-8"?>
<sst xmlns="http://schemas.openxmlformats.org/spreadsheetml/2006/main" count="172" uniqueCount="161">
  <si>
    <t>1.    Formalien</t>
  </si>
  <si>
    <t>1.1.</t>
  </si>
  <si>
    <t>Titel der Studie</t>
  </si>
  <si>
    <t>1.2.</t>
  </si>
  <si>
    <t>ggf. Kurztitel</t>
  </si>
  <si>
    <t>1.3.</t>
  </si>
  <si>
    <t>Akt. Protokollversion:</t>
  </si>
  <si>
    <t>1.4.</t>
  </si>
  <si>
    <t>Akt. Protokoll-Datum:</t>
  </si>
  <si>
    <t>1.5.</t>
  </si>
  <si>
    <t xml:space="preserve">Registrierung </t>
  </si>
  <si>
    <t>Zutreffendes bitte auswählen</t>
  </si>
  <si>
    <t>Studie nicht registriert</t>
  </si>
  <si>
    <t>Deutsches Register für Klinische Studien</t>
  </si>
  <si>
    <t>EU Clinical Trials Register</t>
  </si>
  <si>
    <t>Anderes Register</t>
  </si>
  <si>
    <t>in mehreren Registern</t>
  </si>
  <si>
    <t>ggf. Bemerkungen:</t>
  </si>
  <si>
    <t>2.1.</t>
  </si>
  <si>
    <t>Studienleiter/in (lokal)</t>
  </si>
  <si>
    <t>Dient die Studien einer Promotion?</t>
  </si>
  <si>
    <t>2.2.</t>
  </si>
  <si>
    <t>Einrichtung der Studien-Durchführung</t>
  </si>
  <si>
    <t>2.3.</t>
  </si>
  <si>
    <t>Promotionsleistung (Dr. med.)</t>
  </si>
  <si>
    <t>ggf. beteiligte Einrichtungen (Labor, Firmen, etc.)</t>
  </si>
  <si>
    <t>Studienfinanzierung durch:</t>
  </si>
  <si>
    <t>zutreffendes bitte auswählen</t>
  </si>
  <si>
    <t>industriellen Sponsor</t>
  </si>
  <si>
    <t>Drittmittel</t>
  </si>
  <si>
    <t>Hausmittel</t>
  </si>
  <si>
    <t>öffentliche Förderung</t>
  </si>
  <si>
    <t xml:space="preserve">Kostenstelle Fakultät:  </t>
  </si>
  <si>
    <t>Stiftungsgelder</t>
  </si>
  <si>
    <t>andere</t>
  </si>
  <si>
    <t>4.1.</t>
  </si>
  <si>
    <t>Studienzentren</t>
  </si>
  <si>
    <t xml:space="preserve">monozentrisch </t>
  </si>
  <si>
    <t>multizentrisch</t>
  </si>
  <si>
    <t>4.2.</t>
  </si>
  <si>
    <t>gesetzliche Grundlagen:</t>
  </si>
  <si>
    <t>4.3.</t>
  </si>
  <si>
    <t>Gesamtdauer der Studie</t>
  </si>
  <si>
    <t>Bitte detaillierte Terminierung des Studienablaufs für einzelne Teilnehmerinnen im Protokoll beschreiben!</t>
  </si>
  <si>
    <t>4.4.</t>
  </si>
  <si>
    <t>4.5.</t>
  </si>
  <si>
    <t>ggf. sekund. Projektziele</t>
  </si>
  <si>
    <t>4.6.</t>
  </si>
  <si>
    <t>Primäre Zielgrößen</t>
  </si>
  <si>
    <t>4.7.</t>
  </si>
  <si>
    <t>ggf. sekundäre Zielgrößen</t>
  </si>
  <si>
    <t>4.8.</t>
  </si>
  <si>
    <t>statistische Zielsetzung</t>
  </si>
  <si>
    <t xml:space="preserve">zutreffendes bitte auswählen </t>
  </si>
  <si>
    <t>konfirmatorische Studie</t>
  </si>
  <si>
    <t>explorative Studie</t>
  </si>
  <si>
    <t>4.9.</t>
  </si>
  <si>
    <t>Kontrolle mit Vergleichsgruppe</t>
  </si>
  <si>
    <t>keine</t>
  </si>
  <si>
    <t>andere Behandlungsmethode</t>
  </si>
  <si>
    <t>4.10.</t>
  </si>
  <si>
    <t>Quasi-Randomisierung</t>
  </si>
  <si>
    <t>einfache, nicht eingeschränkte Randomisierung</t>
  </si>
  <si>
    <t>balancierte Randomisierung</t>
  </si>
  <si>
    <t>adaptive Randomisierung</t>
  </si>
  <si>
    <t>4.11.</t>
  </si>
  <si>
    <t>Verblindung</t>
  </si>
  <si>
    <t>einfach</t>
  </si>
  <si>
    <t>doppelt</t>
  </si>
  <si>
    <t>4.12.</t>
  </si>
  <si>
    <t>4.13.</t>
  </si>
  <si>
    <t>Erfassung der Zielgrößen</t>
  </si>
  <si>
    <t>5.    Studienpopulation</t>
  </si>
  <si>
    <t>5.1.</t>
  </si>
  <si>
    <t>Zahl der Studienteilnehmer</t>
  </si>
  <si>
    <t>5.2.</t>
  </si>
  <si>
    <t>5.3.</t>
  </si>
  <si>
    <t>Ausschlusskriterien</t>
  </si>
  <si>
    <t>5.4.</t>
  </si>
  <si>
    <t>Rekrutierungsmaßnahmen</t>
  </si>
  <si>
    <t>5.5.</t>
  </si>
  <si>
    <t>Einschluss von Patienten/Probanden, für die ein besonderer Schutz notwendig ist?</t>
  </si>
  <si>
    <t>5.6.</t>
  </si>
  <si>
    <t>Honorare für Studienteilnehmer/innen</t>
  </si>
  <si>
    <t>6.    Nutzen-Risiko-Abwägung</t>
  </si>
  <si>
    <t>6.1.</t>
  </si>
  <si>
    <t>Individueller Nutzen für Studienteilnehmer/innen</t>
  </si>
  <si>
    <t>6.2.</t>
  </si>
  <si>
    <t xml:space="preserve"> Risiken für Studienteilnehmer/innen</t>
  </si>
  <si>
    <t>6.3.</t>
  </si>
  <si>
    <t>Abbruchkriterien</t>
  </si>
  <si>
    <t>6.4.</t>
  </si>
  <si>
    <t xml:space="preserve">Versicherungen </t>
  </si>
  <si>
    <t>6.5.</t>
  </si>
  <si>
    <t>Umgang mit Zufallsbefunden</t>
  </si>
  <si>
    <t>Art der Erfassung</t>
  </si>
  <si>
    <t>Speicherung</t>
  </si>
  <si>
    <t>Art:</t>
  </si>
  <si>
    <t>Ort:</t>
  </si>
  <si>
    <t>Dauer:</t>
  </si>
  <si>
    <t>ggf. verwendete Software:</t>
  </si>
  <si>
    <t>Gewährleistung der Datensicherheit</t>
  </si>
  <si>
    <t>Anonymisierung</t>
  </si>
  <si>
    <t>Pseudonymisierung</t>
  </si>
  <si>
    <t>Datenlöschung bei Widerruf durch Teilnehmer/in</t>
  </si>
  <si>
    <t>ja</t>
  </si>
  <si>
    <t>nein</t>
  </si>
  <si>
    <t>ggf. Sonstige Anlagen (bitte auflisten):</t>
  </si>
  <si>
    <t xml:space="preserve">Erklärung der antragstellenden und die Studie leitenden Person(en): </t>
  </si>
  <si>
    <t>Ich versichere die Vollständigkeit und Richtigkeit meiner Angaben entsprechend der vorliegenden Studienunterlagen. Mir ist bekannt, dass falsche Angaben rechtliche Konsequenzen nach sich ziehen können. Ich werde Änderungen der in diesem Antrag gemachten Angaben unverzüglich melden.</t>
  </si>
  <si>
    <t xml:space="preserve">Name(n) der antragstellenden Person(en): </t>
  </si>
  <si>
    <t xml:space="preserve">Name der die Studie leitenden Person(en): </t>
  </si>
  <si>
    <t xml:space="preserve">Datum der Antragstellung: </t>
  </si>
  <si>
    <t>Erklärung der Leiterin/des Leiters der Einrichtung, an der die Prüfung durchgeführt werden soll:</t>
  </si>
  <si>
    <t xml:space="preserve">Ich bin der Auffassung, dass es möglich ist, die o.g. Studie in Übereinstimmung mit dem Protokoll und den geltenden nationalen Rechtsvorschriften durchzuführen. </t>
  </si>
  <si>
    <t xml:space="preserve">Name der Leiterin/des Leiters der Einrichtung: </t>
  </si>
  <si>
    <t>Ich bin damit einverstanden, dass die durch die Inanspruchnahme von Leistungen und Tätigkeiten der Ethikkommission anfallenden Kosten gemäß §1 der Gebührenordnung der Ethikkommission an der Medizinischen Fakultät mittels der angegebenen Kostenstelle verrechnet werden.
Ich versichere außerdem, dass auf dem Projekt / der Kostenstelle entsprechend ausreichend Mittel zur Verfügung stehen.</t>
  </si>
  <si>
    <t>Name der kostenstellenverantwortlichen Person:</t>
  </si>
  <si>
    <t>2.4.</t>
  </si>
  <si>
    <t>7.    Datenmanagement und Datenschutz personenbezogener Daten</t>
  </si>
  <si>
    <t>7.1.</t>
  </si>
  <si>
    <t xml:space="preserve">7.2. </t>
  </si>
  <si>
    <t>7.3.</t>
  </si>
  <si>
    <t>7.4.</t>
  </si>
  <si>
    <t>7.5.</t>
  </si>
  <si>
    <t>Signatur der kostenstellen-verantwortlichen Person</t>
  </si>
  <si>
    <t>Signatur der/des Leiters/in der Einrichtung (nur bei Erstantrag notwendig)</t>
  </si>
  <si>
    <t>Signatur der antragstellenden und die Studie leitenden Person(en)</t>
  </si>
  <si>
    <t>8.    Anlagen</t>
  </si>
  <si>
    <t>9. Zustimmungserklärungen</t>
  </si>
  <si>
    <t>Einschlusskriterien</t>
  </si>
  <si>
    <t>Altersgrenzen</t>
  </si>
  <si>
    <t>oberste Altersgrenze</t>
  </si>
  <si>
    <t>unterste Altersgrenze</t>
  </si>
  <si>
    <t>5.7.</t>
  </si>
  <si>
    <t>Weitergabe an Dritte / Zugriffsberechtigungen Dritter</t>
  </si>
  <si>
    <t>Primäres Projektziel/Hypothese</t>
  </si>
  <si>
    <t>Prospektiv mit Intervention</t>
  </si>
  <si>
    <t>rein studienbedingte Maßnahmen bei prospektiven Studien mit interventionellem Charakter</t>
  </si>
  <si>
    <r>
      <rPr>
        <sz val="9"/>
        <color rgb="FF000000"/>
        <rFont val="Futura Book"/>
      </rPr>
      <t>Antragsformular auf berufsrechtliche Beratung durch die Ethikkommission</t>
    </r>
    <r>
      <rPr>
        <b/>
        <sz val="9"/>
        <color rgb="FF000000"/>
        <rFont val="Futura Book"/>
      </rPr>
      <t xml:space="preserve"> bei prospektiven Studienvorhaben mit interventionellem oder rein beobachtendem Charakter</t>
    </r>
  </si>
  <si>
    <t>Prospektiv ohne Intervention/beobachtend</t>
  </si>
  <si>
    <t>Charakter der Studie:</t>
  </si>
  <si>
    <r>
      <t xml:space="preserve">4.    Studiendesign </t>
    </r>
    <r>
      <rPr>
        <sz val="9"/>
        <color theme="1"/>
        <rFont val="Futura Book"/>
      </rPr>
      <t>(detaillierte Ausführungen sind im Protokoll vorzunehmen)</t>
    </r>
  </si>
  <si>
    <t>Randomisierung</t>
  </si>
  <si>
    <t>Scheinbehandlung, keine Intervention</t>
  </si>
  <si>
    <t>ClinicalRrials.gov</t>
  </si>
  <si>
    <t>Datum des vrs. Beginns:</t>
  </si>
  <si>
    <t>Datum des vrs. Endes:</t>
  </si>
  <si>
    <t>Keine Promotion geplant</t>
  </si>
  <si>
    <t>andere Vergleichsgruppe</t>
  </si>
  <si>
    <t>2.5.</t>
  </si>
  <si>
    <t>Fakultative Dolkumente:</t>
  </si>
  <si>
    <t>Obligatorische Dokumente:</t>
  </si>
  <si>
    <t>Allgemeiner Hinweis</t>
  </si>
  <si>
    <r>
      <t xml:space="preserve">Seiten 1-3 bitte der EK in digitaler Form als ausgefüllte EXCEL-Datei übermitteln. Nur Seite 4 kann - sofern die Möglichkeit einer elektronischen Signatur </t>
    </r>
    <r>
      <rPr>
        <u/>
        <sz val="11"/>
        <color theme="1"/>
        <rFont val="Calibri"/>
        <family val="2"/>
        <scheme val="minor"/>
      </rPr>
      <t>nicht</t>
    </r>
    <r>
      <rPr>
        <sz val="11"/>
        <color theme="1"/>
        <rFont val="Calibri"/>
        <family val="2"/>
        <scheme val="minor"/>
      </rPr>
      <t xml:space="preserve"> besteht - ausgedruckt, unterzeichnet und dann als Scan vorgelegt werden. </t>
    </r>
  </si>
  <si>
    <t>ggf. Stellvertreter/in</t>
  </si>
  <si>
    <r>
      <t>Einverständniserklärung der kostenstellenverantwortlichen Person des/der unter Punkt 3 angegebenen Projekts/Kostenstelle (</t>
    </r>
    <r>
      <rPr>
        <b/>
        <sz val="9"/>
        <color theme="1"/>
        <rFont val="Futura Book"/>
      </rPr>
      <t>nur bei Studien mit Drittmittel-/ oder Haushaltsfinanzierung</t>
    </r>
    <r>
      <rPr>
        <sz val="9"/>
        <color theme="1"/>
        <rFont val="Futura Book"/>
      </rPr>
      <t>, nicht bei Studien mit industriellem Sponsor):</t>
    </r>
  </si>
  <si>
    <r>
      <t xml:space="preserve">Beteiligte Wissenschaftler/innen </t>
    </r>
    <r>
      <rPr>
        <sz val="8"/>
        <color theme="1"/>
        <rFont val="Futura Book"/>
      </rPr>
      <t>(namentliche Nennung)</t>
    </r>
  </si>
  <si>
    <r>
      <t xml:space="preserve">3.    Finanzierung </t>
    </r>
    <r>
      <rPr>
        <sz val="9"/>
        <color theme="1"/>
        <rFont val="Futura Book"/>
      </rPr>
      <t xml:space="preserve">(Vertragliche Regelungen beilegen, Angaben dienen u.a. der </t>
    </r>
    <r>
      <rPr>
        <b/>
        <sz val="9"/>
        <color theme="1"/>
        <rFont val="Futura Book"/>
      </rPr>
      <t>Gebührenerhebung</t>
    </r>
    <r>
      <rPr>
        <sz val="9"/>
        <color theme="1"/>
        <rFont val="Futura Book"/>
      </rPr>
      <t xml:space="preserve"> der EK)</t>
    </r>
  </si>
  <si>
    <t>2.    Verantwortlichkeiten</t>
  </si>
  <si>
    <t xml:space="preserve">zur Durchführung eines medizinisch-wissenschaftlichen Forschungsvorhabens außerhalb AMG und MDR.
- Ersetzt nicht die unter Punkt 8 aufgeführten Dokumente 
- kann als Orientierung für den Aufbau des detaillierten Protokolls verwendet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</si>
</sst>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rgb="FF000000"/>
      <name val="Tahoma"/>
      <family val="2"/>
    </font>
    <font>
      <b/>
      <sz val="9"/>
      <color rgb="FF000000"/>
      <name val="Futura Book"/>
    </font>
    <font>
      <sz val="9"/>
      <color rgb="FF000000"/>
      <name val="Futura Book"/>
    </font>
    <font>
      <sz val="9"/>
      <color theme="1"/>
      <name val="Futura Book"/>
    </font>
    <font>
      <sz val="8"/>
      <color theme="1"/>
      <name val="Futura Book"/>
    </font>
    <font>
      <b/>
      <sz val="9"/>
      <color theme="1"/>
      <name val="Futura Book"/>
    </font>
    <font>
      <sz val="11"/>
      <color theme="1"/>
      <name val="Futura Book"/>
    </font>
    <font>
      <sz val="7"/>
      <color theme="1"/>
      <name val="Futura Book"/>
    </font>
    <font>
      <b/>
      <sz val="11"/>
      <color theme="1"/>
      <name val="Futura Book"/>
    </font>
    <font>
      <u/>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hair">
        <color auto="1"/>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style="thin">
        <color auto="1"/>
      </bottom>
      <diagonal/>
    </border>
    <border>
      <left style="hair">
        <color auto="1"/>
      </left>
      <right style="hair">
        <color auto="1"/>
      </right>
      <top style="thin">
        <color indexed="64"/>
      </top>
      <bottom/>
      <diagonal/>
    </border>
    <border>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style="hair">
        <color auto="1"/>
      </left>
      <right/>
      <top/>
      <bottom/>
      <diagonal/>
    </border>
    <border>
      <left style="hair">
        <color indexed="64"/>
      </left>
      <right style="hair">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style="hair">
        <color auto="1"/>
      </right>
      <top/>
      <bottom/>
      <diagonal/>
    </border>
    <border>
      <left style="thin">
        <color auto="1"/>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style="hair">
        <color auto="1"/>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257">
    <xf numFmtId="0" fontId="0" fillId="0" borderId="0" xfId="0"/>
    <xf numFmtId="0" fontId="3" fillId="0" borderId="0" xfId="0" applyFont="1" applyAlignment="1">
      <alignment horizontal="justify" vertical="center"/>
    </xf>
    <xf numFmtId="0" fontId="4" fillId="0" borderId="0" xfId="0" applyFont="1"/>
    <xf numFmtId="0" fontId="4" fillId="3" borderId="4" xfId="0" applyFont="1" applyFill="1" applyBorder="1"/>
    <xf numFmtId="0" fontId="4" fillId="3" borderId="5" xfId="0" applyFont="1" applyFill="1" applyBorder="1"/>
    <xf numFmtId="0" fontId="4" fillId="3" borderId="7" xfId="0" applyFont="1" applyFill="1" applyBorder="1"/>
    <xf numFmtId="0" fontId="4" fillId="3" borderId="0" xfId="0" applyFont="1" applyFill="1" applyBorder="1"/>
    <xf numFmtId="0" fontId="4" fillId="3" borderId="8" xfId="0" applyFont="1" applyFill="1" applyBorder="1"/>
    <xf numFmtId="0" fontId="4" fillId="3" borderId="9" xfId="0" applyFont="1" applyFill="1" applyBorder="1"/>
    <xf numFmtId="0" fontId="4" fillId="3" borderId="10" xfId="0" applyFont="1" applyFill="1" applyBorder="1"/>
    <xf numFmtId="0" fontId="4" fillId="3" borderId="11" xfId="0" applyFont="1" applyFill="1" applyBorder="1"/>
    <xf numFmtId="0" fontId="4" fillId="3" borderId="4" xfId="0" applyFont="1" applyFill="1" applyBorder="1" applyAlignment="1">
      <alignment vertical="top"/>
    </xf>
    <xf numFmtId="0" fontId="4" fillId="3" borderId="5" xfId="0" applyFont="1" applyFill="1" applyBorder="1" applyAlignment="1">
      <alignment vertical="top"/>
    </xf>
    <xf numFmtId="16" fontId="4" fillId="3" borderId="7" xfId="0" applyNumberFormat="1" applyFont="1" applyFill="1" applyBorder="1"/>
    <xf numFmtId="0" fontId="4" fillId="3" borderId="0" xfId="0" applyFont="1" applyFill="1" applyBorder="1" applyAlignment="1">
      <alignment horizontal="left"/>
    </xf>
    <xf numFmtId="0" fontId="4" fillId="0" borderId="0" xfId="0" applyFont="1" applyBorder="1"/>
    <xf numFmtId="0" fontId="4" fillId="6" borderId="0" xfId="0" applyFont="1" applyFill="1"/>
    <xf numFmtId="0" fontId="4" fillId="6" borderId="0" xfId="0" applyFont="1" applyFill="1" applyBorder="1"/>
    <xf numFmtId="0" fontId="4" fillId="3" borderId="7" xfId="0" applyFont="1" applyFill="1" applyBorder="1" applyAlignment="1">
      <alignment vertical="top"/>
    </xf>
    <xf numFmtId="0" fontId="4" fillId="3" borderId="0" xfId="0" applyFont="1" applyFill="1" applyBorder="1" applyAlignment="1">
      <alignment vertical="top" wrapText="1"/>
    </xf>
    <xf numFmtId="0" fontId="4" fillId="3" borderId="9" xfId="0" applyFont="1" applyFill="1" applyBorder="1" applyAlignment="1">
      <alignment vertical="top"/>
    </xf>
    <xf numFmtId="0" fontId="4" fillId="3" borderId="10" xfId="0" applyFont="1" applyFill="1" applyBorder="1" applyAlignment="1">
      <alignment vertical="top" wrapText="1"/>
    </xf>
    <xf numFmtId="0" fontId="4" fillId="3" borderId="4" xfId="0" applyFont="1" applyFill="1" applyBorder="1" applyAlignment="1">
      <alignment vertical="top" wrapText="1"/>
    </xf>
    <xf numFmtId="0" fontId="4" fillId="0" borderId="5" xfId="0" applyFont="1" applyBorder="1"/>
    <xf numFmtId="0" fontId="4" fillId="3" borderId="0" xfId="0" applyFont="1" applyFill="1" applyBorder="1" applyAlignment="1">
      <alignment vertical="top"/>
    </xf>
    <xf numFmtId="0" fontId="4" fillId="3" borderId="24" xfId="0" applyFont="1" applyFill="1" applyBorder="1"/>
    <xf numFmtId="0" fontId="4" fillId="3" borderId="7" xfId="0" applyFont="1" applyFill="1" applyBorder="1" applyAlignment="1">
      <alignment vertical="top" wrapText="1"/>
    </xf>
    <xf numFmtId="0" fontId="4" fillId="3" borderId="0" xfId="0" applyFont="1" applyFill="1" applyBorder="1" applyAlignment="1">
      <alignment horizontal="left" vertical="top"/>
    </xf>
    <xf numFmtId="16" fontId="4" fillId="3" borderId="7" xfId="0" applyNumberFormat="1" applyFont="1" applyFill="1" applyBorder="1" applyAlignment="1">
      <alignment vertical="top"/>
    </xf>
    <xf numFmtId="0" fontId="4" fillId="3" borderId="0" xfId="0" applyFont="1" applyFill="1" applyBorder="1" applyAlignment="1"/>
    <xf numFmtId="0" fontId="4" fillId="3" borderId="0" xfId="0" applyFont="1" applyFill="1"/>
    <xf numFmtId="16" fontId="4" fillId="6" borderId="0" xfId="0" applyNumberFormat="1" applyFont="1" applyFill="1" applyBorder="1" applyAlignment="1">
      <alignment vertical="top"/>
    </xf>
    <xf numFmtId="0" fontId="4" fillId="6" borderId="0" xfId="0" applyFont="1" applyFill="1" applyBorder="1" applyAlignment="1"/>
    <xf numFmtId="0" fontId="5" fillId="6" borderId="0" xfId="0" applyFont="1" applyFill="1" applyBorder="1"/>
    <xf numFmtId="16" fontId="4" fillId="6" borderId="0" xfId="0" applyNumberFormat="1" applyFont="1" applyFill="1" applyAlignment="1">
      <alignment vertical="top"/>
    </xf>
    <xf numFmtId="0" fontId="4" fillId="6" borderId="0" xfId="0" applyFont="1" applyFill="1" applyAlignment="1"/>
    <xf numFmtId="0" fontId="4" fillId="6" borderId="0" xfId="0" applyFont="1" applyFill="1" applyAlignment="1">
      <alignment vertical="top"/>
    </xf>
    <xf numFmtId="0" fontId="7" fillId="0" borderId="0" xfId="0" applyFont="1"/>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vertical="top"/>
    </xf>
    <xf numFmtId="0" fontId="4" fillId="6" borderId="7" xfId="0" applyFont="1" applyFill="1" applyBorder="1"/>
    <xf numFmtId="0" fontId="4" fillId="6" borderId="8" xfId="0" applyFont="1" applyFill="1" applyBorder="1"/>
    <xf numFmtId="16" fontId="4" fillId="3" borderId="4" xfId="0" applyNumberFormat="1" applyFont="1" applyFill="1" applyBorder="1" applyAlignment="1"/>
    <xf numFmtId="0" fontId="4" fillId="3" borderId="7" xfId="0" applyFont="1" applyFill="1" applyBorder="1" applyAlignment="1"/>
    <xf numFmtId="0" fontId="4" fillId="3" borderId="9" xfId="0" applyFont="1" applyFill="1" applyBorder="1" applyAlignment="1"/>
    <xf numFmtId="0" fontId="4" fillId="3" borderId="10" xfId="0" applyFont="1" applyFill="1" applyBorder="1" applyAlignment="1">
      <alignment vertical="top"/>
    </xf>
    <xf numFmtId="0" fontId="4" fillId="3" borderId="4" xfId="0" applyFont="1" applyFill="1" applyBorder="1" applyAlignment="1"/>
    <xf numFmtId="0" fontId="4" fillId="0" borderId="10" xfId="0" applyFont="1" applyBorder="1"/>
    <xf numFmtId="0" fontId="4" fillId="6" borderId="0" xfId="0" applyFont="1" applyFill="1" applyBorder="1" applyAlignment="1">
      <alignment horizontal="left" vertical="top"/>
    </xf>
    <xf numFmtId="16" fontId="4" fillId="6" borderId="7" xfId="0" applyNumberFormat="1" applyFont="1" applyFill="1" applyBorder="1" applyAlignment="1"/>
    <xf numFmtId="0" fontId="4" fillId="6" borderId="7" xfId="0" applyFont="1" applyFill="1" applyBorder="1" applyAlignment="1"/>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4" fillId="0" borderId="10" xfId="0" applyFont="1" applyBorder="1" applyAlignment="1">
      <alignment vertical="top"/>
    </xf>
    <xf numFmtId="0" fontId="4" fillId="3" borderId="10" xfId="0" applyFont="1" applyFill="1" applyBorder="1" applyAlignment="1"/>
    <xf numFmtId="0" fontId="4" fillId="3" borderId="1" xfId="0" applyFont="1" applyFill="1" applyBorder="1"/>
    <xf numFmtId="0" fontId="4" fillId="3" borderId="2" xfId="0" applyFont="1" applyFill="1" applyBorder="1"/>
    <xf numFmtId="0" fontId="4" fillId="0" borderId="2" xfId="0" applyFont="1" applyBorder="1"/>
    <xf numFmtId="16" fontId="4" fillId="3" borderId="1" xfId="0" applyNumberFormat="1" applyFont="1" applyFill="1" applyBorder="1"/>
    <xf numFmtId="16" fontId="4" fillId="6" borderId="0" xfId="0" applyNumberFormat="1" applyFont="1" applyFill="1"/>
    <xf numFmtId="0" fontId="4" fillId="0" borderId="0" xfId="0" applyFont="1" applyBorder="1" applyAlignment="1"/>
    <xf numFmtId="0" fontId="4" fillId="3" borderId="7" xfId="0" applyFont="1" applyFill="1" applyBorder="1" applyAlignment="1">
      <alignment wrapText="1"/>
    </xf>
    <xf numFmtId="0" fontId="4" fillId="3" borderId="0" xfId="0" applyFont="1" applyFill="1" applyBorder="1" applyAlignment="1">
      <alignment wrapText="1"/>
    </xf>
    <xf numFmtId="0" fontId="4" fillId="0" borderId="0" xfId="0" applyFont="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xf numFmtId="0" fontId="4" fillId="3" borderId="10" xfId="0" applyFont="1" applyFill="1" applyBorder="1" applyAlignment="1">
      <alignment wrapText="1"/>
    </xf>
    <xf numFmtId="0" fontId="4" fillId="0" borderId="10" xfId="0" applyFont="1" applyBorder="1" applyAlignment="1">
      <alignment wrapText="1"/>
    </xf>
    <xf numFmtId="0" fontId="4" fillId="3" borderId="11" xfId="0" applyFont="1" applyFill="1" applyBorder="1" applyAlignment="1">
      <alignment wrapText="1"/>
    </xf>
    <xf numFmtId="0" fontId="4" fillId="0" borderId="0" xfId="0" applyFont="1" applyBorder="1" applyAlignment="1">
      <alignment vertical="top"/>
    </xf>
    <xf numFmtId="0" fontId="4" fillId="3" borderId="0" xfId="0" applyFont="1" applyFill="1" applyBorder="1"/>
    <xf numFmtId="0" fontId="5" fillId="3" borderId="8" xfId="0" applyFont="1" applyFill="1" applyBorder="1" applyAlignment="1">
      <alignment horizontal="left" vertical="top" wrapText="1"/>
    </xf>
    <xf numFmtId="0" fontId="0" fillId="0" borderId="0" xfId="0" applyAlignment="1">
      <alignment horizontal="left"/>
    </xf>
    <xf numFmtId="0" fontId="5" fillId="3" borderId="8" xfId="0" applyFont="1" applyFill="1" applyBorder="1" applyAlignment="1">
      <alignment horizontal="left" vertical="top" wrapText="1"/>
    </xf>
    <xf numFmtId="0" fontId="4" fillId="3" borderId="7" xfId="0" applyFont="1" applyFill="1" applyBorder="1"/>
    <xf numFmtId="0" fontId="4" fillId="3" borderId="0" xfId="0" applyFont="1" applyFill="1" applyBorder="1"/>
    <xf numFmtId="0" fontId="4" fillId="3" borderId="0" xfId="0" applyFont="1" applyFill="1" applyBorder="1" applyAlignment="1">
      <alignment horizontal="left" vertical="top" wrapText="1"/>
    </xf>
    <xf numFmtId="0" fontId="0" fillId="0" borderId="0" xfId="0" applyFont="1"/>
    <xf numFmtId="0" fontId="4" fillId="3" borderId="7" xfId="0" applyFont="1" applyFill="1" applyBorder="1" applyAlignment="1">
      <alignment horizontal="center" vertical="top" wrapText="1"/>
    </xf>
    <xf numFmtId="0" fontId="0" fillId="3" borderId="0" xfId="0" applyFill="1"/>
    <xf numFmtId="0" fontId="4" fillId="3" borderId="8" xfId="0" applyFont="1" applyFill="1" applyBorder="1" applyAlignment="1">
      <alignment horizontal="left" vertical="top"/>
    </xf>
    <xf numFmtId="0" fontId="4" fillId="3" borderId="8" xfId="0" applyFont="1" applyFill="1" applyBorder="1" applyProtection="1">
      <protection locked="0"/>
    </xf>
    <xf numFmtId="0" fontId="4" fillId="8" borderId="5" xfId="0" applyFont="1" applyFill="1" applyBorder="1" applyProtection="1">
      <protection locked="0"/>
    </xf>
    <xf numFmtId="0" fontId="4" fillId="8" borderId="0" xfId="0" applyFont="1" applyFill="1" applyBorder="1" applyProtection="1">
      <protection locked="0"/>
    </xf>
    <xf numFmtId="0" fontId="4" fillId="8" borderId="10" xfId="0" applyFont="1" applyFill="1" applyBorder="1" applyProtection="1">
      <protection locked="0"/>
    </xf>
    <xf numFmtId="0" fontId="4" fillId="8" borderId="10" xfId="0" applyFont="1" applyFill="1" applyBorder="1" applyAlignment="1" applyProtection="1">
      <protection locked="0"/>
    </xf>
    <xf numFmtId="0" fontId="4" fillId="8" borderId="2" xfId="0" applyFont="1" applyFill="1" applyBorder="1" applyProtection="1">
      <protection locked="0"/>
    </xf>
    <xf numFmtId="0" fontId="4" fillId="3" borderId="7" xfId="0" applyFont="1" applyFill="1" applyBorder="1" applyProtection="1"/>
    <xf numFmtId="0" fontId="4" fillId="3" borderId="29" xfId="0" applyFont="1" applyFill="1" applyBorder="1"/>
    <xf numFmtId="0" fontId="4" fillId="3" borderId="0" xfId="0" applyFont="1" applyFill="1" applyBorder="1" applyProtection="1"/>
    <xf numFmtId="0" fontId="0" fillId="3" borderId="9" xfId="0" applyFill="1" applyBorder="1" applyProtection="1"/>
    <xf numFmtId="0" fontId="4" fillId="3" borderId="22" xfId="0" applyFont="1" applyFill="1" applyBorder="1" applyProtection="1"/>
    <xf numFmtId="0" fontId="4" fillId="3" borderId="10" xfId="0" applyFont="1" applyFill="1" applyBorder="1" applyProtection="1"/>
    <xf numFmtId="0" fontId="4" fillId="3" borderId="7" xfId="0" applyFont="1" applyFill="1" applyBorder="1"/>
    <xf numFmtId="0" fontId="4" fillId="3" borderId="0" xfId="0" applyFont="1" applyFill="1" applyBorder="1"/>
    <xf numFmtId="0" fontId="5" fillId="4" borderId="32" xfId="0" applyFont="1" applyFill="1" applyBorder="1" applyAlignment="1" applyProtection="1">
      <alignment horizontal="left" vertical="top"/>
      <protection locked="0"/>
    </xf>
    <xf numFmtId="0" fontId="4" fillId="3" borderId="4" xfId="0" applyFont="1" applyFill="1" applyBorder="1" applyProtection="1"/>
    <xf numFmtId="0" fontId="4" fillId="3" borderId="5" xfId="0" applyFont="1" applyFill="1" applyBorder="1" applyProtection="1"/>
    <xf numFmtId="0" fontId="0" fillId="3" borderId="0" xfId="0" applyFill="1" applyProtection="1"/>
    <xf numFmtId="0" fontId="5" fillId="4" borderId="32" xfId="0" applyFont="1" applyFill="1" applyBorder="1" applyAlignment="1" applyProtection="1">
      <alignment vertical="top"/>
      <protection locked="0"/>
    </xf>
    <xf numFmtId="0" fontId="4" fillId="3" borderId="9" xfId="0" applyFont="1" applyFill="1" applyBorder="1" applyProtection="1"/>
    <xf numFmtId="0" fontId="5" fillId="4" borderId="34" xfId="0" applyFont="1" applyFill="1" applyBorder="1" applyAlignment="1" applyProtection="1">
      <alignment vertical="top"/>
      <protection locked="0"/>
    </xf>
    <xf numFmtId="0" fontId="4" fillId="3" borderId="7" xfId="0" applyFont="1" applyFill="1" applyBorder="1"/>
    <xf numFmtId="0" fontId="4" fillId="3" borderId="0" xfId="0" applyFont="1" applyFill="1" applyBorder="1"/>
    <xf numFmtId="0" fontId="0" fillId="3" borderId="0" xfId="0" applyFill="1" applyBorder="1"/>
    <xf numFmtId="0" fontId="0" fillId="0" borderId="0" xfId="0" applyBorder="1"/>
    <xf numFmtId="0" fontId="8" fillId="4" borderId="6"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14" fontId="8" fillId="4" borderId="27" xfId="0" applyNumberFormat="1" applyFont="1" applyFill="1" applyBorder="1" applyAlignment="1" applyProtection="1">
      <alignment horizontal="left" vertical="top" wrapText="1"/>
      <protection locked="0"/>
    </xf>
    <xf numFmtId="0" fontId="8" fillId="4" borderId="30" xfId="0" applyFont="1" applyFill="1" applyBorder="1" applyAlignment="1" applyProtection="1">
      <alignment horizontal="left" vertical="top" wrapText="1"/>
      <protection locked="0"/>
    </xf>
    <xf numFmtId="0" fontId="8" fillId="4" borderId="27" xfId="0" applyNumberFormat="1" applyFont="1" applyFill="1" applyBorder="1" applyAlignment="1" applyProtection="1">
      <alignment horizontal="left" vertical="top" wrapText="1"/>
      <protection locked="0"/>
    </xf>
    <xf numFmtId="0" fontId="8" fillId="4" borderId="42" xfId="0" applyNumberFormat="1"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wrapText="1"/>
      <protection locked="0"/>
    </xf>
    <xf numFmtId="0" fontId="8" fillId="3" borderId="3" xfId="0" applyFont="1" applyFill="1" applyBorder="1"/>
    <xf numFmtId="0" fontId="4" fillId="3" borderId="7" xfId="0" applyFont="1" applyFill="1" applyBorder="1"/>
    <xf numFmtId="0" fontId="4" fillId="3" borderId="0" xfId="0" applyFont="1" applyFill="1" applyBorder="1"/>
    <xf numFmtId="0" fontId="4" fillId="3" borderId="7" xfId="0" applyFont="1" applyFill="1" applyBorder="1" applyAlignment="1">
      <alignment horizontal="left" vertical="top"/>
    </xf>
    <xf numFmtId="0" fontId="5" fillId="3" borderId="0" xfId="0" applyFont="1" applyFill="1" applyBorder="1" applyAlignment="1" applyProtection="1">
      <alignment vertical="top"/>
    </xf>
    <xf numFmtId="0" fontId="0" fillId="6" borderId="0" xfId="0" applyFill="1"/>
    <xf numFmtId="0" fontId="6" fillId="3" borderId="0" xfId="0" applyFont="1" applyFill="1" applyBorder="1" applyAlignment="1">
      <alignment horizontal="left" vertical="top"/>
    </xf>
    <xf numFmtId="0" fontId="6" fillId="3" borderId="8" xfId="0" applyFont="1" applyFill="1" applyBorder="1" applyAlignment="1">
      <alignment horizontal="left" vertical="top"/>
    </xf>
    <xf numFmtId="0" fontId="4" fillId="3" borderId="0" xfId="0" applyFont="1" applyFill="1" applyBorder="1" applyProtection="1">
      <protection locked="0"/>
    </xf>
    <xf numFmtId="0" fontId="4" fillId="3" borderId="0" xfId="0" applyFont="1" applyFill="1" applyBorder="1"/>
    <xf numFmtId="0" fontId="4" fillId="7" borderId="36" xfId="0" applyFont="1" applyFill="1" applyBorder="1" applyAlignment="1">
      <alignment vertical="top"/>
    </xf>
    <xf numFmtId="0" fontId="4" fillId="7" borderId="13" xfId="0" applyFont="1" applyFill="1" applyBorder="1" applyAlignment="1">
      <alignment vertical="top"/>
    </xf>
    <xf numFmtId="0" fontId="4" fillId="7" borderId="14" xfId="0" applyFont="1" applyFill="1" applyBorder="1" applyAlignment="1">
      <alignmen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4" fillId="3" borderId="40"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1"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5"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wrapText="1"/>
      <protection locked="0"/>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8" fillId="3" borderId="10" xfId="0" applyFont="1" applyFill="1" applyBorder="1" applyAlignment="1">
      <alignment horizontal="left" vertical="top"/>
    </xf>
    <xf numFmtId="0" fontId="8" fillId="3" borderId="11" xfId="0" applyFont="1" applyFill="1" applyBorder="1" applyAlignment="1">
      <alignment horizontal="left" vertical="top"/>
    </xf>
    <xf numFmtId="0" fontId="8" fillId="4" borderId="26"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8" fillId="4" borderId="12"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4" borderId="14" xfId="0"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4" borderId="19"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0" fontId="8" fillId="4" borderId="21" xfId="0" applyFont="1" applyFill="1" applyBorder="1" applyAlignment="1" applyProtection="1">
      <alignment horizontal="left" vertical="top" wrapText="1"/>
      <protection locked="0"/>
    </xf>
    <xf numFmtId="0" fontId="8" fillId="4" borderId="22" xfId="0" applyFont="1" applyFill="1" applyBorder="1" applyAlignment="1" applyProtection="1">
      <alignment horizontal="left" vertical="top" wrapText="1"/>
      <protection locked="0"/>
    </xf>
    <xf numFmtId="0" fontId="8" fillId="4" borderId="10" xfId="0" applyFont="1" applyFill="1" applyBorder="1" applyAlignment="1" applyProtection="1">
      <alignment horizontal="left" vertical="top" wrapText="1"/>
      <protection locked="0"/>
    </xf>
    <xf numFmtId="0" fontId="8" fillId="4" borderId="11" xfId="0" applyFont="1" applyFill="1" applyBorder="1" applyAlignment="1" applyProtection="1">
      <alignment horizontal="left" vertical="top" wrapText="1"/>
      <protection locked="0"/>
    </xf>
    <xf numFmtId="0" fontId="6" fillId="7" borderId="1" xfId="0" applyFont="1" applyFill="1" applyBorder="1" applyAlignment="1">
      <alignment horizontal="left" vertical="top"/>
    </xf>
    <xf numFmtId="0" fontId="6" fillId="7" borderId="2" xfId="0" applyFont="1" applyFill="1" applyBorder="1" applyAlignment="1">
      <alignment horizontal="left" vertical="top"/>
    </xf>
    <xf numFmtId="0" fontId="6" fillId="7" borderId="3" xfId="0" applyFont="1" applyFill="1" applyBorder="1" applyAlignment="1">
      <alignment horizontal="left" vertical="top"/>
    </xf>
    <xf numFmtId="0" fontId="8" fillId="4" borderId="29"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8" xfId="0" applyFont="1" applyFill="1" applyBorder="1" applyAlignment="1" applyProtection="1">
      <alignment horizontal="left" vertical="top" wrapText="1"/>
      <protection locked="0"/>
    </xf>
    <xf numFmtId="0" fontId="8" fillId="4" borderId="35" xfId="0"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wrapText="1"/>
      <protection locked="0"/>
    </xf>
    <xf numFmtId="0" fontId="8" fillId="4" borderId="18" xfId="0" applyFont="1" applyFill="1" applyBorder="1" applyAlignment="1" applyProtection="1">
      <alignment horizontal="left" vertical="top" wrapText="1"/>
      <protection locked="0"/>
    </xf>
    <xf numFmtId="0" fontId="4" fillId="3" borderId="7" xfId="0" applyFont="1" applyFill="1" applyBorder="1"/>
    <xf numFmtId="0" fontId="4" fillId="3" borderId="0" xfId="0" applyFont="1" applyFill="1" applyBorder="1"/>
    <xf numFmtId="0" fontId="4" fillId="3" borderId="39"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8" xfId="0" applyFont="1" applyFill="1" applyBorder="1" applyAlignment="1">
      <alignment horizontal="left" vertical="top" wrapText="1"/>
    </xf>
    <xf numFmtId="0" fontId="8" fillId="4" borderId="31" xfId="0" applyFont="1" applyFill="1" applyBorder="1" applyAlignment="1" applyProtection="1">
      <alignment horizontal="left" vertical="top" wrapText="1"/>
      <protection locked="0"/>
    </xf>
    <xf numFmtId="0" fontId="8" fillId="4" borderId="32" xfId="0" applyFont="1" applyFill="1" applyBorder="1" applyAlignment="1" applyProtection="1">
      <alignment horizontal="left" vertical="top" wrapText="1"/>
      <protection locked="0"/>
    </xf>
    <xf numFmtId="0" fontId="8" fillId="4" borderId="37" xfId="0" applyFont="1" applyFill="1" applyBorder="1" applyAlignment="1" applyProtection="1">
      <alignment horizontal="left" vertical="top" wrapText="1"/>
      <protection locked="0"/>
    </xf>
    <xf numFmtId="0" fontId="4" fillId="3" borderId="7" xfId="0" applyFont="1" applyFill="1" applyBorder="1" applyAlignment="1">
      <alignment horizontal="left" vertical="top"/>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7" borderId="36" xfId="0" applyFont="1" applyFill="1" applyBorder="1" applyAlignment="1">
      <alignment horizontal="left" vertical="top"/>
    </xf>
    <xf numFmtId="0" fontId="4" fillId="7" borderId="13" xfId="0" applyFont="1" applyFill="1" applyBorder="1" applyAlignment="1">
      <alignment horizontal="left" vertical="top"/>
    </xf>
    <xf numFmtId="0" fontId="4" fillId="7" borderId="14" xfId="0" applyFont="1" applyFill="1" applyBorder="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4" fillId="3" borderId="10" xfId="0" applyFont="1" applyFill="1" applyBorder="1" applyAlignment="1">
      <alignment horizontal="center" vertical="top"/>
    </xf>
    <xf numFmtId="0" fontId="4" fillId="3" borderId="11" xfId="0" applyFont="1" applyFill="1" applyBorder="1" applyAlignment="1">
      <alignment horizontal="center" vertical="top"/>
    </xf>
    <xf numFmtId="0" fontId="8" fillId="4" borderId="28" xfId="0" applyFont="1" applyFill="1" applyBorder="1" applyAlignment="1" applyProtection="1">
      <alignment horizontal="center" vertical="top" wrapText="1"/>
      <protection locked="0"/>
    </xf>
    <xf numFmtId="0" fontId="8" fillId="4" borderId="5" xfId="0" applyFont="1" applyFill="1" applyBorder="1" applyAlignment="1" applyProtection="1">
      <alignment horizontal="center" vertical="top" wrapText="1"/>
      <protection locked="0"/>
    </xf>
    <xf numFmtId="0" fontId="8" fillId="4" borderId="24"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8" fillId="4" borderId="10" xfId="0" applyFont="1" applyFill="1" applyBorder="1" applyAlignment="1" applyProtection="1">
      <alignment horizontal="center" vertical="top" wrapText="1"/>
      <protection locked="0"/>
    </xf>
    <xf numFmtId="0" fontId="8" fillId="4" borderId="11" xfId="0" applyFont="1" applyFill="1" applyBorder="1" applyAlignment="1" applyProtection="1">
      <alignment horizontal="center" vertical="top" wrapText="1"/>
      <protection locked="0"/>
    </xf>
    <xf numFmtId="0" fontId="5" fillId="4" borderId="28"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5" fillId="4" borderId="22"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4" fillId="3" borderId="0"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8" fillId="4" borderId="28" xfId="0" applyFont="1" applyFill="1" applyBorder="1" applyAlignment="1" applyProtection="1">
      <alignment horizontal="left" vertical="top" wrapText="1"/>
      <protection locked="0"/>
    </xf>
    <xf numFmtId="0" fontId="8" fillId="4" borderId="5" xfId="0" applyFont="1" applyFill="1" applyBorder="1" applyAlignment="1" applyProtection="1">
      <alignment horizontal="left" vertical="top" wrapText="1"/>
      <protection locked="0"/>
    </xf>
    <xf numFmtId="0" fontId="8" fillId="4" borderId="2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xf>
    <xf numFmtId="0" fontId="4" fillId="3" borderId="11" xfId="0" applyFont="1" applyFill="1" applyBorder="1" applyAlignment="1" applyProtection="1">
      <alignment horizontal="left" vertical="top"/>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4" fillId="3" borderId="38" xfId="0" applyFont="1" applyFill="1" applyBorder="1" applyAlignment="1" applyProtection="1">
      <alignment horizontal="left" vertical="top" wrapText="1"/>
    </xf>
    <xf numFmtId="0" fontId="4" fillId="3" borderId="41" xfId="0" applyFont="1" applyFill="1" applyBorder="1" applyAlignment="1" applyProtection="1">
      <alignment horizontal="left" vertical="top"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8" fillId="4" borderId="33" xfId="0" applyFont="1" applyFill="1" applyBorder="1" applyAlignment="1" applyProtection="1">
      <alignment horizontal="left" vertical="top" wrapText="1"/>
      <protection locked="0"/>
    </xf>
    <xf numFmtId="0" fontId="8" fillId="4" borderId="34" xfId="0" applyFont="1" applyFill="1" applyBorder="1" applyAlignment="1" applyProtection="1">
      <alignment horizontal="left" vertical="top" wrapText="1"/>
      <protection locked="0"/>
    </xf>
    <xf numFmtId="0" fontId="8" fillId="4" borderId="43" xfId="0" applyFont="1" applyFill="1" applyBorder="1" applyAlignment="1" applyProtection="1">
      <alignment horizontal="left" vertical="top" wrapText="1"/>
      <protection locked="0"/>
    </xf>
    <xf numFmtId="0" fontId="6" fillId="7" borderId="1" xfId="0" applyFont="1" applyFill="1" applyBorder="1" applyAlignment="1">
      <alignment horizontal="left"/>
    </xf>
    <xf numFmtId="0" fontId="6" fillId="7" borderId="2" xfId="0" applyFont="1" applyFill="1" applyBorder="1" applyAlignment="1">
      <alignment horizontal="left"/>
    </xf>
    <xf numFmtId="0" fontId="6" fillId="7" borderId="3" xfId="0" applyFont="1" applyFill="1" applyBorder="1" applyAlignment="1">
      <alignment horizontal="left"/>
    </xf>
    <xf numFmtId="0" fontId="9" fillId="3" borderId="1" xfId="0" applyFont="1" applyFill="1" applyBorder="1" applyAlignment="1">
      <alignment horizontal="left" vertical="top"/>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8" fillId="4" borderId="23" xfId="0" applyFont="1" applyFill="1" applyBorder="1" applyAlignment="1" applyProtection="1">
      <alignment horizontal="left" vertical="top" wrapText="1"/>
      <protection locked="0"/>
    </xf>
    <xf numFmtId="0" fontId="4" fillId="3" borderId="7" xfId="0" applyFont="1" applyFill="1" applyBorder="1" applyAlignment="1">
      <alignment horizontal="center" vertical="top" wrapText="1"/>
    </xf>
  </cellXfs>
  <cellStyles count="1">
    <cellStyle name="Standard" xfId="0" builtinId="0"/>
  </cellStyles>
  <dxfs count="89">
    <dxf>
      <fill>
        <patternFill>
          <bgColor theme="4" tint="0.79998168889431442"/>
        </patternFill>
      </fill>
      <border>
        <left style="hair">
          <color auto="1"/>
        </left>
        <top style="hair">
          <color auto="1"/>
        </top>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border>
        <left style="dotted">
          <color auto="1"/>
        </left>
        <right style="thin">
          <color auto="1"/>
        </right>
        <top style="dotted">
          <color auto="1"/>
        </top>
        <vertical/>
        <horizontal/>
      </border>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4" tint="0.79998168889431442"/>
        </patternFill>
      </fill>
      <border>
        <left style="hair">
          <color auto="1"/>
        </left>
        <bottom style="hair">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dxf>
    <dxf>
      <fill>
        <patternFill>
          <bgColor theme="5" tint="0.79998168889431442"/>
        </patternFill>
      </fill>
      <border>
        <vertical/>
        <horizontal/>
      </border>
    </dxf>
    <dxf>
      <fill>
        <patternFill>
          <bgColor theme="5" tint="0.79998168889431442"/>
        </patternFill>
      </fill>
      <border>
        <vertical/>
        <horizontal/>
      </border>
    </dxf>
    <dxf>
      <fill>
        <patternFill patternType="solid">
          <bgColor theme="0" tint="-4.9989318521683403E-2"/>
        </patternFill>
      </fill>
      <border>
        <left/>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border>
        <vertical/>
        <horizontal/>
      </border>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border>
        <vertical/>
        <horizontal/>
      </border>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border>
        <vertical/>
        <horizontal/>
      </border>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border>
        <vertical/>
        <horizontal/>
      </border>
    </dxf>
    <dxf>
      <fill>
        <patternFill>
          <bgColor theme="4" tint="0.79998168889431442"/>
        </patternFill>
      </fill>
      <border>
        <left style="hair">
          <color auto="1"/>
        </left>
        <top style="hair">
          <color auto="1"/>
        </top>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hair">
          <color auto="1"/>
        </left>
        <top style="hair">
          <color auto="1"/>
        </top>
        <bottom style="hair">
          <color auto="1"/>
        </bottom>
        <vertical/>
        <horizontal/>
      </border>
    </dxf>
    <dxf>
      <fill>
        <patternFill>
          <bgColor theme="5" tint="0.79998168889431442"/>
        </patternFill>
      </fill>
    </dxf>
    <dxf>
      <fill>
        <patternFill>
          <bgColor theme="4" tint="0.79998168889431442"/>
        </patternFill>
      </fill>
      <border>
        <left style="dotted">
          <color auto="1"/>
        </left>
        <bottom style="dotted">
          <color auto="1"/>
        </bottom>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0" tint="-4.9989318521683403E-2"/>
        </patternFill>
      </fill>
    </dxf>
    <dxf>
      <fill>
        <patternFill>
          <bgColor theme="4" tint="0.79998168889431442"/>
        </patternFill>
      </fill>
      <border>
        <left style="hair">
          <color auto="1"/>
        </left>
        <right style="thin">
          <color auto="1"/>
        </right>
        <top style="hair">
          <color auto="1"/>
        </top>
        <bottom style="hair">
          <color auto="1"/>
        </bottom>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fill>
        <patternFill>
          <bgColor theme="5" tint="0.79998168889431442"/>
        </patternFill>
      </fill>
      <border>
        <vertical/>
        <horizontal/>
      </border>
    </dxf>
    <dxf>
      <border>
        <left style="dotted">
          <color auto="1"/>
        </left>
        <right style="dotted">
          <color auto="1"/>
        </right>
        <top style="dotted">
          <color auto="1"/>
        </top>
        <bottom style="dotted">
          <color auto="1"/>
        </bottom>
        <vertical/>
        <horizontal/>
      </border>
    </dxf>
    <dxf>
      <fill>
        <patternFill>
          <bgColor theme="4" tint="0.79998168889431442"/>
        </patternFill>
      </fill>
      <border>
        <left style="hair">
          <color auto="1"/>
        </left>
        <top style="hair">
          <color auto="1"/>
        </top>
        <vertical/>
        <horizontal/>
      </border>
    </dxf>
    <dxf>
      <fill>
        <patternFill>
          <bgColor theme="4" tint="0.79998168889431442"/>
        </patternFill>
      </fill>
      <border>
        <left style="hair">
          <color auto="1"/>
        </left>
        <top style="hair">
          <color auto="1"/>
        </top>
        <bottom style="hair">
          <color auto="1"/>
        </bottom>
        <vertical/>
        <horizontal/>
      </border>
    </dxf>
    <dxf>
      <fill>
        <patternFill>
          <bgColor theme="4" tint="0.79998168889431442"/>
        </patternFill>
      </fill>
      <border>
        <left style="hair">
          <color auto="1"/>
        </left>
        <bottom style="hair">
          <color auto="1"/>
        </bottom>
        <vertical/>
        <horizontal/>
      </border>
    </dxf>
    <dxf>
      <fill>
        <patternFill>
          <bgColor theme="5" tint="0.79998168889431442"/>
        </patternFill>
      </fill>
      <border>
        <vertical/>
        <horizontal/>
      </border>
    </dxf>
    <dxf>
      <fill>
        <patternFill>
          <bgColor theme="4" tint="0.79998168889431442"/>
        </patternFill>
      </fill>
      <border>
        <left style="dotted">
          <color auto="1"/>
        </left>
        <right style="thin">
          <color auto="1"/>
        </right>
        <top style="dotted">
          <color auto="1"/>
        </top>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D$7" lockText="1" noThreeD="1"/>
</file>

<file path=xl/ctrlProps/ctrlProp10.xml><?xml version="1.0" encoding="utf-8"?>
<formControlPr xmlns="http://schemas.microsoft.com/office/spreadsheetml/2009/9/main" objectType="CheckBox" fmlaLink="$D$196" lockText="1" noThreeD="1"/>
</file>

<file path=xl/ctrlProps/ctrlProp11.xml><?xml version="1.0" encoding="utf-8"?>
<formControlPr xmlns="http://schemas.microsoft.com/office/spreadsheetml/2009/9/main" objectType="CheckBox" fmlaLink="$D$200" lockText="1" noThreeD="1"/>
</file>

<file path=xl/ctrlProps/ctrlProp12.xml><?xml version="1.0" encoding="utf-8"?>
<formControlPr xmlns="http://schemas.microsoft.com/office/spreadsheetml/2009/9/main" objectType="CheckBox" fmlaLink="$D$208" lockText="1" noThreeD="1"/>
</file>

<file path=xl/ctrlProps/ctrlProp13.xml><?xml version="1.0" encoding="utf-8"?>
<formControlPr xmlns="http://schemas.microsoft.com/office/spreadsheetml/2009/9/main" objectType="CheckBox" fmlaLink="$D$207" lockText="1" noThreeD="1"/>
</file>

<file path=xl/ctrlProps/ctrlProp14.xml><?xml version="1.0" encoding="utf-8"?>
<formControlPr xmlns="http://schemas.microsoft.com/office/spreadsheetml/2009/9/main" objectType="CheckBox" fmlaLink="$D$209" lockText="1" noThreeD="1"/>
</file>

<file path=xl/ctrlProps/ctrlProp15.xml><?xml version="1.0" encoding="utf-8"?>
<formControlPr xmlns="http://schemas.microsoft.com/office/spreadsheetml/2009/9/main" objectType="CheckBox" fmlaLink="$D$210" lockText="1" noThreeD="1"/>
</file>

<file path=xl/ctrlProps/ctrlProp16.xml><?xml version="1.0" encoding="utf-8"?>
<formControlPr xmlns="http://schemas.microsoft.com/office/spreadsheetml/2009/9/main" objectType="CheckBox" fmlaLink="$D$195" lockText="1" noThreeD="1"/>
</file>

<file path=xl/ctrlProps/ctrlProp17.xml><?xml version="1.0" encoding="utf-8"?>
<formControlPr xmlns="http://schemas.microsoft.com/office/spreadsheetml/2009/9/main" objectType="CheckBox" fmlaLink="$D$198" lockText="1" noThreeD="1"/>
</file>

<file path=xl/ctrlProps/ctrlProp18.xml><?xml version="1.0" encoding="utf-8"?>
<formControlPr xmlns="http://schemas.microsoft.com/office/spreadsheetml/2009/9/main" objectType="CheckBox" fmlaLink="$D$201" lockText="1" noThreeD="1"/>
</file>

<file path=xl/ctrlProps/ctrlProp19.xml><?xml version="1.0" encoding="utf-8"?>
<formControlPr xmlns="http://schemas.microsoft.com/office/spreadsheetml/2009/9/main" objectType="CheckBox" fmlaLink="$D$19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D$206" lockText="1" noThreeD="1"/>
</file>

<file path=xl/ctrlProps/ctrlProp21.xml><?xml version="1.0" encoding="utf-8"?>
<formControlPr xmlns="http://schemas.microsoft.com/office/spreadsheetml/2009/9/main" objectType="CheckBox" fmlaLink="$D$205" lockText="1" noThreeD="1"/>
</file>

<file path=xl/ctrlProps/ctrlProp22.xml><?xml version="1.0" encoding="utf-8"?>
<formControlPr xmlns="http://schemas.microsoft.com/office/spreadsheetml/2009/9/main" objectType="CheckBox" fmlaLink="$D$193" lockText="1" noThreeD="1"/>
</file>

<file path=xl/ctrlProps/ctrlProp23.xml><?xml version="1.0" encoding="utf-8"?>
<formControlPr xmlns="http://schemas.microsoft.com/office/spreadsheetml/2009/9/main" objectType="CheckBox" fmlaLink="$D$194" lockText="1" noThreeD="1"/>
</file>

<file path=xl/ctrlProps/ctrlProp24.xml><?xml version="1.0" encoding="utf-8"?>
<formControlPr xmlns="http://schemas.microsoft.com/office/spreadsheetml/2009/9/main" objectType="CheckBox" fmlaLink="$F$18" lockText="1" noThreeD="1"/>
</file>

<file path=xl/ctrlProps/ctrlProp25.xml><?xml version="1.0" encoding="utf-8"?>
<formControlPr xmlns="http://schemas.microsoft.com/office/spreadsheetml/2009/9/main" objectType="CheckBox" fmlaLink="$F$34" lockText="1" noThreeD="1"/>
</file>

<file path=xl/ctrlProps/ctrlProp26.xml><?xml version="1.0" encoding="utf-8"?>
<formControlPr xmlns="http://schemas.microsoft.com/office/spreadsheetml/2009/9/main" objectType="CheckBox" fmlaLink="$F$53" lockText="1" noThreeD="1"/>
</file>

<file path=xl/ctrlProps/ctrlProp27.xml><?xml version="1.0" encoding="utf-8"?>
<formControlPr xmlns="http://schemas.microsoft.com/office/spreadsheetml/2009/9/main" objectType="CheckBox" fmlaLink="$F$78" lockText="1" noThreeD="1"/>
</file>

<file path=xl/ctrlProps/ctrlProp28.xml><?xml version="1.0" encoding="utf-8"?>
<formControlPr xmlns="http://schemas.microsoft.com/office/spreadsheetml/2009/9/main" objectType="CheckBox" fmlaLink="$F$161" lockText="1" noThreeD="1"/>
</file>

<file path=xl/ctrlProps/ctrlProp29.xml><?xml version="1.0" encoding="utf-8"?>
<formControlPr xmlns="http://schemas.microsoft.com/office/spreadsheetml/2009/9/main" objectType="CheckBox" fmlaLink="$F$177" lockText="1" noThreeD="1"/>
</file>

<file path=xl/ctrlProps/ctrlProp3.xml><?xml version="1.0" encoding="utf-8"?>
<formControlPr xmlns="http://schemas.microsoft.com/office/spreadsheetml/2009/9/main" objectType="Drop" dropStyle="combo" dx="16" fmlaLink="$D$53" fmlaRange="$C$59:$C$65" noThreeD="1" sel="1" val="0"/>
</file>

<file path=xl/ctrlProps/ctrlProp30.xml><?xml version="1.0" encoding="utf-8"?>
<formControlPr xmlns="http://schemas.microsoft.com/office/spreadsheetml/2009/9/main" objectType="Drop" dropStyle="combo" dx="16" fmlaLink="$D$21" fmlaRange="$C$23:$C$29" noThreeD="1" sel="1" val="0"/>
</file>

<file path=xl/ctrlProps/ctrlProp31.xml><?xml version="1.0" encoding="utf-8"?>
<formControlPr xmlns="http://schemas.microsoft.com/office/spreadsheetml/2009/9/main" objectType="CheckBox" fmlaLink="$F$82" lockText="1" noThreeD="1"/>
</file>

<file path=xl/ctrlProps/ctrlProp32.xml><?xml version="1.0" encoding="utf-8"?>
<formControlPr xmlns="http://schemas.microsoft.com/office/spreadsheetml/2009/9/main" objectType="CheckBox" fmlaLink="$D$83" lockText="1" noThreeD="1"/>
</file>

<file path=xl/ctrlProps/ctrlProp33.xml><?xml version="1.0" encoding="utf-8"?>
<formControlPr xmlns="http://schemas.microsoft.com/office/spreadsheetml/2009/9/main" objectType="CheckBox" fmlaLink="$F$84" lockText="1" noThreeD="1"/>
</file>

<file path=xl/ctrlProps/ctrlProp34.xml><?xml version="1.0" encoding="utf-8"?>
<formControlPr xmlns="http://schemas.microsoft.com/office/spreadsheetml/2009/9/main" objectType="CheckBox" fmlaLink="$D$84" lockText="1" noThreeD="1"/>
</file>

<file path=xl/ctrlProps/ctrlProp35.xml><?xml version="1.0" encoding="utf-8"?>
<formControlPr xmlns="http://schemas.microsoft.com/office/spreadsheetml/2009/9/main" objectType="CheckBox" fmlaLink="$D$178" lockText="1" noThreeD="1"/>
</file>

<file path=xl/ctrlProps/ctrlProp36.xml><?xml version="1.0" encoding="utf-8"?>
<formControlPr xmlns="http://schemas.microsoft.com/office/spreadsheetml/2009/9/main" objectType="CheckBox" fmlaLink="$D$180" lockText="1" noThreeD="1"/>
</file>

<file path=xl/ctrlProps/ctrlProp37.xml><?xml version="1.0" encoding="utf-8"?>
<formControlPr xmlns="http://schemas.microsoft.com/office/spreadsheetml/2009/9/main" objectType="CheckBox" fmlaLink="$D$179" lockText="1" noThreeD="1"/>
</file>

<file path=xl/ctrlProps/ctrlProp38.xml><?xml version="1.0" encoding="utf-8"?>
<formControlPr xmlns="http://schemas.microsoft.com/office/spreadsheetml/2009/9/main" objectType="CheckBox" fmlaLink="$D$177" lockText="1" noThreeD="1"/>
</file>

<file path=xl/ctrlProps/ctrlProp39.xml><?xml version="1.0" encoding="utf-8"?>
<formControlPr xmlns="http://schemas.microsoft.com/office/spreadsheetml/2009/9/main" objectType="Drop" dropStyle="combo" dx="16" fmlaLink="$D$104" fmlaRange="$B$105:$B$109" noThreeD="1" sel="1" val="0"/>
</file>

<file path=xl/ctrlProps/ctrlProp4.xml><?xml version="1.0" encoding="utf-8"?>
<formControlPr xmlns="http://schemas.microsoft.com/office/spreadsheetml/2009/9/main" objectType="Drop" dropStyle="combo" dx="16" fmlaLink="$D$78" fmlaRange="$C$79:$C$80" noThreeD="1" sel="2" val="0"/>
</file>

<file path=xl/ctrlProps/ctrlProp40.xml><?xml version="1.0" encoding="utf-8"?>
<formControlPr xmlns="http://schemas.microsoft.com/office/spreadsheetml/2009/9/main" objectType="Drop" dropStyle="combo" dx="16" fmlaLink="$D$117" fmlaRange="$C$118:$C$120" noThreeD="1" sel="1" val="0"/>
</file>

<file path=xl/ctrlProps/ctrlProp41.xml><?xml version="1.0" encoding="utf-8"?>
<formControlPr xmlns="http://schemas.microsoft.com/office/spreadsheetml/2009/9/main" objectType="CheckBox" fmlaLink="$D$144" lockText="1" noThreeD="1"/>
</file>

<file path=xl/ctrlProps/ctrlProp42.xml><?xml version="1.0" encoding="utf-8"?>
<formControlPr xmlns="http://schemas.microsoft.com/office/spreadsheetml/2009/9/main" objectType="CheckBox" fmlaLink="$D$145" lockText="1" noThreeD="1"/>
</file>

<file path=xl/ctrlProps/ctrlProp43.xml><?xml version="1.0" encoding="utf-8"?>
<formControlPr xmlns="http://schemas.microsoft.com/office/spreadsheetml/2009/9/main" objectType="CheckBox" fmlaLink="$F$144" lockText="1" noThreeD="1"/>
</file>

<file path=xl/ctrlProps/ctrlProp44.xml><?xml version="1.0" encoding="utf-8"?>
<formControlPr xmlns="http://schemas.microsoft.com/office/spreadsheetml/2009/9/main" objectType="CheckBox" fmlaLink="$F$145" lockText="1" noThreeD="1"/>
</file>

<file path=xl/ctrlProps/ctrlProp45.xml><?xml version="1.0" encoding="utf-8"?>
<formControlPr xmlns="http://schemas.microsoft.com/office/spreadsheetml/2009/9/main" objectType="CheckBox" fmlaLink="$D$146" lockText="1" noThreeD="1"/>
</file>

<file path=xl/ctrlProps/ctrlProp46.xml><?xml version="1.0" encoding="utf-8"?>
<formControlPr xmlns="http://schemas.microsoft.com/office/spreadsheetml/2009/9/main" objectType="Drop" dropStyle="combo" dx="16" fmlaLink="$F$110" fmlaRange="$C$111:$C$115" noThreeD="1" sel="1" val="0"/>
</file>

<file path=xl/ctrlProps/ctrlProp47.xml><?xml version="1.0" encoding="utf-8"?>
<formControlPr xmlns="http://schemas.microsoft.com/office/spreadsheetml/2009/9/main" objectType="CheckBox" fmlaLink="$F$132" lockText="1" noThreeD="1"/>
</file>

<file path=xl/ctrlProps/ctrlProp48.xml><?xml version="1.0" encoding="utf-8"?>
<formControlPr xmlns="http://schemas.microsoft.com/office/spreadsheetml/2009/9/main" objectType="Drop" dropStyle="combo" dx="16" fmlaLink="$D$34" fmlaRange="$F$39:$F$41" noThreeD="1" sel="2" val="0"/>
</file>

<file path=xl/ctrlProps/ctrlProp49.xml><?xml version="1.0" encoding="utf-8"?>
<formControlPr xmlns="http://schemas.microsoft.com/office/spreadsheetml/2009/9/main" objectType="CheckBox" fmlaLink="$D$149" lockText="1" noThreeD="1"/>
</file>

<file path=xl/ctrlProps/ctrlProp5.xml><?xml version="1.0" encoding="utf-8"?>
<formControlPr xmlns="http://schemas.microsoft.com/office/spreadsheetml/2009/9/main" objectType="CheckBox" fmlaLink="$D$161" lockText="1" noThreeD="1"/>
</file>

<file path=xl/ctrlProps/ctrlProp50.xml><?xml version="1.0" encoding="utf-8"?>
<formControlPr xmlns="http://schemas.microsoft.com/office/spreadsheetml/2009/9/main" objectType="CheckBox" fmlaLink="$D$150" lockText="1" noThreeD="1"/>
</file>

<file path=xl/ctrlProps/ctrlProp51.xml><?xml version="1.0" encoding="utf-8"?>
<formControlPr xmlns="http://schemas.microsoft.com/office/spreadsheetml/2009/9/main" objectType="CheckBox" fmlaLink="$D$151" lockText="1" noThreeD="1"/>
</file>

<file path=xl/ctrlProps/ctrlProp52.xml><?xml version="1.0" encoding="utf-8"?>
<formControlPr xmlns="http://schemas.microsoft.com/office/spreadsheetml/2009/9/main" objectType="CheckBox" fmlaLink="$D$162" lockText="1" noThreeD="1"/>
</file>

<file path=xl/ctrlProps/ctrlProp53.xml><?xml version="1.0" encoding="utf-8"?>
<formControlPr xmlns="http://schemas.microsoft.com/office/spreadsheetml/2009/9/main" objectType="Drop" dropStyle="combo" dx="16" fmlaLink="$D$99" fmlaRange="$C$100:$C$102" noThreeD="1" sel="1" val="0"/>
</file>

<file path=xl/ctrlProps/ctrlProp54.xml><?xml version="1.0" encoding="utf-8"?>
<formControlPr xmlns="http://schemas.microsoft.com/office/spreadsheetml/2009/9/main" objectType="CheckBox" fmlaLink="$D$168" lockText="1" noThreeD="1"/>
</file>

<file path=xl/ctrlProps/ctrlProp55.xml><?xml version="1.0" encoding="utf-8"?>
<formControlPr xmlns="http://schemas.microsoft.com/office/spreadsheetml/2009/9/main" objectType="CheckBox" fmlaLink="$F$133" lockText="1" noThreeD="1"/>
</file>

<file path=xl/ctrlProps/ctrlProp56.xml><?xml version="1.0" encoding="utf-8"?>
<formControlPr xmlns="http://schemas.microsoft.com/office/spreadsheetml/2009/9/main" objectType="Drop" dropStyle="combo" dx="16" fmlaLink="$F$9" fmlaRange="$E$11:$E$13" noThreeD="1" sel="1" val="0"/>
</file>

<file path=xl/ctrlProps/ctrlProp57.xml><?xml version="1.0" encoding="utf-8"?>
<formControlPr xmlns="http://schemas.microsoft.com/office/spreadsheetml/2009/9/main" objectType="CheckBox" fmlaLink="$D$199" lockText="1" noThreeD="1"/>
</file>

<file path=xl/ctrlProps/ctrlProp6.xml><?xml version="1.0" encoding="utf-8"?>
<formControlPr xmlns="http://schemas.microsoft.com/office/spreadsheetml/2009/9/main" objectType="CheckBox" fmlaLink="$D$163" lockText="1" noThreeD="1"/>
</file>

<file path=xl/ctrlProps/ctrlProp7.xml><?xml version="1.0" encoding="utf-8"?>
<formControlPr xmlns="http://schemas.microsoft.com/office/spreadsheetml/2009/9/main" objectType="CheckBox" fmlaLink="$D$164" lockText="1" noThreeD="1"/>
</file>

<file path=xl/ctrlProps/ctrlProp8.xml><?xml version="1.0" encoding="utf-8"?>
<formControlPr xmlns="http://schemas.microsoft.com/office/spreadsheetml/2009/9/main" objectType="Drop" dropStyle="combo" dx="16" fmlaLink="$D$181" fmlaRange="$E$182:$E$184" noThreeD="1" sel="2" val="0"/>
</file>

<file path=xl/ctrlProps/ctrlProp9.xml><?xml version="1.0" encoding="utf-8"?>
<formControlPr xmlns="http://schemas.microsoft.com/office/spreadsheetml/2009/9/main" objectType="Drop" dropStyle="combo" dx="16" fmlaLink="$D$185" fmlaRange="$E$186:$E$187" noThreeD="1" sel="1" val="0"/>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1019175</xdr:colOff>
          <xdr:row>7</xdr:row>
          <xdr:rowOff>66675</xdr:rowOff>
        </xdr:to>
        <xdr:sp macro="" textlink="">
          <xdr:nvSpPr>
            <xdr:cNvPr id="1025" name="Option Button 1" descr="Erstantrag"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Erstantrag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1495425</xdr:colOff>
          <xdr:row>8</xdr:row>
          <xdr:rowOff>66675</xdr:rowOff>
        </xdr:to>
        <xdr:sp macro="" textlink="">
          <xdr:nvSpPr>
            <xdr:cNvPr id="1026" name="Option Button 2" descr="Überarbeitung/Amendment"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überarbeiter Erstantrag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51</xdr:row>
          <xdr:rowOff>161925</xdr:rowOff>
        </xdr:from>
        <xdr:to>
          <xdr:col>2</xdr:col>
          <xdr:colOff>1543050</xdr:colOff>
          <xdr:row>53</xdr:row>
          <xdr:rowOff>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77</xdr:row>
          <xdr:rowOff>0</xdr:rowOff>
        </xdr:from>
        <xdr:to>
          <xdr:col>2</xdr:col>
          <xdr:colOff>1562100</xdr:colOff>
          <xdr:row>78</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160</xdr:row>
          <xdr:rowOff>0</xdr:rowOff>
        </xdr:from>
        <xdr:to>
          <xdr:col>4</xdr:col>
          <xdr:colOff>352425</xdr:colOff>
          <xdr:row>161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Studienversicherung notwendig/abgeschlossen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162</xdr:row>
          <xdr:rowOff>0</xdr:rowOff>
        </xdr:from>
        <xdr:to>
          <xdr:col>4</xdr:col>
          <xdr:colOff>1514475</xdr:colOff>
          <xdr:row>163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Betriebshaftpflichtversicherung (verschuldensabhängig)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163</xdr:row>
          <xdr:rowOff>0</xdr:rowOff>
        </xdr:from>
        <xdr:to>
          <xdr:col>4</xdr:col>
          <xdr:colOff>352425</xdr:colOff>
          <xdr:row>164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Wegeunfallversicherung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180</xdr:row>
          <xdr:rowOff>0</xdr:rowOff>
        </xdr:from>
        <xdr:to>
          <xdr:col>4</xdr:col>
          <xdr:colOff>1314450</xdr:colOff>
          <xdr:row>180</xdr:row>
          <xdr:rowOff>161925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180</xdr:row>
          <xdr:rowOff>161925</xdr:rowOff>
        </xdr:from>
        <xdr:to>
          <xdr:col>4</xdr:col>
          <xdr:colOff>1314450</xdr:colOff>
          <xdr:row>185</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195</xdr:row>
          <xdr:rowOff>0</xdr:rowOff>
        </xdr:from>
        <xdr:to>
          <xdr:col>4</xdr:col>
          <xdr:colOff>285750</xdr:colOff>
          <xdr:row>196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erwartetem Nutzen für Studienteilnehmer/innen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0</xdr:rowOff>
        </xdr:from>
        <xdr:to>
          <xdr:col>3</xdr:col>
          <xdr:colOff>0</xdr:colOff>
          <xdr:row>200</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Studieninformation(en) für 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207</xdr:row>
          <xdr:rowOff>0</xdr:rowOff>
        </xdr:from>
        <xdr:to>
          <xdr:col>3</xdr:col>
          <xdr:colOff>0</xdr:colOff>
          <xdr:row>208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Sponsorenverträge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206</xdr:row>
          <xdr:rowOff>0</xdr:rowOff>
        </xdr:from>
        <xdr:to>
          <xdr:col>3</xdr:col>
          <xdr:colOff>0</xdr:colOff>
          <xdr:row>207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Unterlagen für Wegeversicherung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208</xdr:row>
          <xdr:rowOff>0</xdr:rowOff>
        </xdr:from>
        <xdr:to>
          <xdr:col>3</xdr:col>
          <xdr:colOff>0</xdr:colOff>
          <xdr:row>209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Liste beteiligter Studienzentren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0</xdr:rowOff>
        </xdr:from>
        <xdr:to>
          <xdr:col>3</xdr:col>
          <xdr:colOff>0</xdr:colOff>
          <xdr:row>209</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Fragebögen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193</xdr:row>
          <xdr:rowOff>161925</xdr:rowOff>
        </xdr:from>
        <xdr:to>
          <xdr:col>4</xdr:col>
          <xdr:colOff>285750</xdr:colOff>
          <xdr:row>195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Forschungsstand (Literatur, Ableitung wissensch. Fragestellung(en)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197</xdr:row>
          <xdr:rowOff>0</xdr:rowOff>
        </xdr:from>
        <xdr:to>
          <xdr:col>4</xdr:col>
          <xdr:colOff>285750</xdr:colOff>
          <xdr:row>198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Belastungen und Risiken für Studienteilnehmer/innen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0</xdr:rowOff>
        </xdr:from>
        <xdr:to>
          <xdr:col>3</xdr:col>
          <xdr:colOff>0</xdr:colOff>
          <xdr:row>201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Einwilligungserklärung für Teilnehmer/innen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196</xdr:row>
          <xdr:rowOff>0</xdr:rowOff>
        </xdr:from>
        <xdr:to>
          <xdr:col>4</xdr:col>
          <xdr:colOff>285750</xdr:colOff>
          <xdr:row>197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erwartetem Nutzen für zukünftige Therapien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152400</xdr:rowOff>
        </xdr:from>
        <xdr:to>
          <xdr:col>3</xdr:col>
          <xdr:colOff>0</xdr:colOff>
          <xdr:row>206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Votum/ Voten der erstbewertenden Ethikkommission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0</xdr:rowOff>
        </xdr:from>
        <xdr:to>
          <xdr:col>3</xdr:col>
          <xdr:colOff>0</xdr:colOff>
          <xdr:row>205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Unterlagen für Probandenversicherung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0</xdr:rowOff>
        </xdr:from>
        <xdr:to>
          <xdr:col>3</xdr:col>
          <xdr:colOff>0</xdr:colOff>
          <xdr:row>193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Synopse zu Projekt (Abstract)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0</xdr:rowOff>
        </xdr:from>
        <xdr:to>
          <xdr:col>3</xdr:col>
          <xdr:colOff>0</xdr:colOff>
          <xdr:row>193</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Studienprotokoll mit detaillierten Angaben zum Ablauf der Studie 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15</xdr:row>
          <xdr:rowOff>0</xdr:rowOff>
        </xdr:from>
        <xdr:to>
          <xdr:col>6</xdr:col>
          <xdr:colOff>1266825</xdr:colOff>
          <xdr:row>16</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32</xdr:row>
          <xdr:rowOff>0</xdr:rowOff>
        </xdr:from>
        <xdr:to>
          <xdr:col>6</xdr:col>
          <xdr:colOff>1238250</xdr:colOff>
          <xdr:row>33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51</xdr:row>
          <xdr:rowOff>9525</xdr:rowOff>
        </xdr:from>
        <xdr:to>
          <xdr:col>6</xdr:col>
          <xdr:colOff>1276350</xdr:colOff>
          <xdr:row>51</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76</xdr:row>
          <xdr:rowOff>0</xdr:rowOff>
        </xdr:from>
        <xdr:to>
          <xdr:col>6</xdr:col>
          <xdr:colOff>1219200</xdr:colOff>
          <xdr:row>77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153</xdr:row>
          <xdr:rowOff>9525</xdr:rowOff>
        </xdr:from>
        <xdr:to>
          <xdr:col>6</xdr:col>
          <xdr:colOff>1781175</xdr:colOff>
          <xdr:row>154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169</xdr:row>
          <xdr:rowOff>0</xdr:rowOff>
        </xdr:from>
        <xdr:to>
          <xdr:col>6</xdr:col>
          <xdr:colOff>1381125</xdr:colOff>
          <xdr:row>170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20</xdr:row>
          <xdr:rowOff>0</xdr:rowOff>
        </xdr:from>
        <xdr:to>
          <xdr:col>4</xdr:col>
          <xdr:colOff>371475</xdr:colOff>
          <xdr:row>20</xdr:row>
          <xdr:rowOff>161925</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1314450</xdr:colOff>
          <xdr:row>82</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31 oder 32 StrlSchG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82</xdr:row>
          <xdr:rowOff>0</xdr:rowOff>
        </xdr:from>
        <xdr:to>
          <xdr:col>3</xdr:col>
          <xdr:colOff>0</xdr:colOff>
          <xdr:row>83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GenDG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1314450</xdr:colOff>
          <xdr:row>84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83</xdr:row>
          <xdr:rowOff>0</xdr:rowOff>
        </xdr:from>
        <xdr:to>
          <xdr:col>3</xdr:col>
          <xdr:colOff>0</xdr:colOff>
          <xdr:row>84</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TFG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177</xdr:row>
          <xdr:rowOff>0</xdr:rowOff>
        </xdr:from>
        <xdr:to>
          <xdr:col>2</xdr:col>
          <xdr:colOff>1371600</xdr:colOff>
          <xdr:row>178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Beteiligte Einrichtung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179</xdr:row>
          <xdr:rowOff>0</xdr:rowOff>
        </xdr:from>
        <xdr:to>
          <xdr:col>2</xdr:col>
          <xdr:colOff>1095375</xdr:colOff>
          <xdr:row>180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178</xdr:row>
          <xdr:rowOff>0</xdr:rowOff>
        </xdr:from>
        <xdr:to>
          <xdr:col>2</xdr:col>
          <xdr:colOff>1485900</xdr:colOff>
          <xdr:row>179</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Kommerzieller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177</xdr:row>
          <xdr:rowOff>0</xdr:rowOff>
        </xdr:from>
        <xdr:to>
          <xdr:col>1</xdr:col>
          <xdr:colOff>666750</xdr:colOff>
          <xdr:row>178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Weitergabe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103</xdr:row>
          <xdr:rowOff>0</xdr:rowOff>
        </xdr:from>
        <xdr:to>
          <xdr:col>2</xdr:col>
          <xdr:colOff>0</xdr:colOff>
          <xdr:row>103</xdr:row>
          <xdr:rowOff>161925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116</xdr:row>
          <xdr:rowOff>0</xdr:rowOff>
        </xdr:from>
        <xdr:to>
          <xdr:col>2</xdr:col>
          <xdr:colOff>733425</xdr:colOff>
          <xdr:row>116</xdr:row>
          <xdr:rowOff>161925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143</xdr:row>
          <xdr:rowOff>0</xdr:rowOff>
        </xdr:from>
        <xdr:to>
          <xdr:col>2</xdr:col>
          <xdr:colOff>657225</xdr:colOff>
          <xdr:row>144</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Schwangere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144</xdr:row>
          <xdr:rowOff>0</xdr:rowOff>
        </xdr:from>
        <xdr:to>
          <xdr:col>2</xdr:col>
          <xdr:colOff>657225</xdr:colOff>
          <xdr:row>145</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Stillende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1314450</xdr:colOff>
          <xdr:row>144</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Minderjährige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144</xdr:row>
          <xdr:rowOff>0</xdr:rowOff>
        </xdr:from>
        <xdr:to>
          <xdr:col>4</xdr:col>
          <xdr:colOff>1314450</xdr:colOff>
          <xdr:row>145</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Nicht-einwilligungsfähige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145</xdr:row>
          <xdr:rowOff>0</xdr:rowOff>
        </xdr:from>
        <xdr:to>
          <xdr:col>2</xdr:col>
          <xdr:colOff>657225</xdr:colOff>
          <xdr:row>146</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103</xdr:row>
          <xdr:rowOff>161925</xdr:rowOff>
        </xdr:from>
        <xdr:to>
          <xdr:col>4</xdr:col>
          <xdr:colOff>752475</xdr:colOff>
          <xdr:row>109</xdr:row>
          <xdr:rowOff>161925</xdr:rowOff>
        </xdr:to>
        <xdr:sp macro="" textlink="">
          <xdr:nvSpPr>
            <xdr:cNvPr id="1074" name="Drop Down 50"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130</xdr:row>
          <xdr:rowOff>0</xdr:rowOff>
        </xdr:from>
        <xdr:to>
          <xdr:col>6</xdr:col>
          <xdr:colOff>1362075</xdr:colOff>
          <xdr:row>131</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6</xdr:col>
          <xdr:colOff>676275</xdr:colOff>
          <xdr:row>36</xdr:row>
          <xdr:rowOff>0</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148</xdr:row>
          <xdr:rowOff>0</xdr:rowOff>
        </xdr:from>
        <xdr:to>
          <xdr:col>2</xdr:col>
          <xdr:colOff>1466850</xdr:colOff>
          <xdr:row>149</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148</xdr:row>
          <xdr:rowOff>161925</xdr:rowOff>
        </xdr:from>
        <xdr:to>
          <xdr:col>2</xdr:col>
          <xdr:colOff>1514475</xdr:colOff>
          <xdr:row>150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finanzielle 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150</xdr:row>
          <xdr:rowOff>0</xdr:rowOff>
        </xdr:from>
        <xdr:to>
          <xdr:col>4</xdr:col>
          <xdr:colOff>57150</xdr:colOff>
          <xdr:row>151</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161</xdr:row>
          <xdr:rowOff>0</xdr:rowOff>
        </xdr:from>
        <xdr:to>
          <xdr:col>4</xdr:col>
          <xdr:colOff>1514475</xdr:colOff>
          <xdr:row>162</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Versicherung für verschuldensunabhängige Schäden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98</xdr:row>
          <xdr:rowOff>0</xdr:rowOff>
        </xdr:from>
        <xdr:to>
          <xdr:col>2</xdr:col>
          <xdr:colOff>1562100</xdr:colOff>
          <xdr:row>99</xdr:row>
          <xdr:rowOff>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2</xdr:col>
          <xdr:colOff>647700</xdr:colOff>
          <xdr:row>168</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sind keine Zufallsbefunde zu erwarten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1514475</xdr:colOff>
          <xdr:row>132</xdr:row>
          <xdr:rowOff>0</xdr:rowOff>
        </xdr:from>
        <xdr:to>
          <xdr:col>6</xdr:col>
          <xdr:colOff>1905000</xdr:colOff>
          <xdr:row>134</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gibt keine festgelegten/ermittelbaren Altersgrenzen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6</xdr:col>
          <xdr:colOff>676275</xdr:colOff>
          <xdr:row>9</xdr:row>
          <xdr:rowOff>161925</xdr:rowOff>
        </xdr:to>
        <xdr:sp macro="" textlink="">
          <xdr:nvSpPr>
            <xdr:cNvPr id="1084" name="Drop Down 6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198</xdr:row>
          <xdr:rowOff>0</xdr:rowOff>
        </xdr:from>
        <xdr:to>
          <xdr:col>3</xdr:col>
          <xdr:colOff>0</xdr:colOff>
          <xdr:row>199</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Liste mit Abweichungen v. Standardbehandlung + Begründung</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272"/>
  <sheetViews>
    <sheetView showGridLines="0" tabSelected="1" showRuler="0" view="pageLayout" topLeftCell="A45" zoomScale="160" zoomScaleNormal="100" zoomScalePageLayoutView="160" workbookViewId="0">
      <selection activeCell="G7" sqref="G7"/>
    </sheetView>
  </sheetViews>
  <sheetFormatPr baseColWidth="10" defaultColWidth="9.140625" defaultRowHeight="15" x14ac:dyDescent="0.25"/>
  <cols>
    <col min="1" max="1" width="4" customWidth="1"/>
    <col min="2" max="2" width="22.28515625" customWidth="1"/>
    <col min="3" max="3" width="22.5703125" customWidth="1"/>
    <col min="4" max="4" width="9.140625" hidden="1" customWidth="1"/>
    <col min="5" max="5" width="21.140625" customWidth="1"/>
    <col min="6" max="6" width="9.140625" hidden="1" customWidth="1"/>
    <col min="7" max="7" width="29.140625" customWidth="1"/>
  </cols>
  <sheetData>
    <row r="1" spans="1:7" x14ac:dyDescent="0.25">
      <c r="A1" s="136" t="s">
        <v>139</v>
      </c>
      <c r="B1" s="137"/>
      <c r="C1" s="137"/>
      <c r="D1" s="137"/>
      <c r="E1" s="137"/>
      <c r="F1" s="137"/>
      <c r="G1" s="138"/>
    </row>
    <row r="2" spans="1:7" ht="12.75" customHeight="1" x14ac:dyDescent="0.25">
      <c r="A2" s="139"/>
      <c r="B2" s="140"/>
      <c r="C2" s="140"/>
      <c r="D2" s="140"/>
      <c r="E2" s="140"/>
      <c r="F2" s="140"/>
      <c r="G2" s="141"/>
    </row>
    <row r="3" spans="1:7" ht="12.75" customHeight="1" x14ac:dyDescent="0.25">
      <c r="A3" s="152" t="s">
        <v>160</v>
      </c>
      <c r="B3" s="153"/>
      <c r="C3" s="153"/>
      <c r="D3" s="153"/>
      <c r="E3" s="153"/>
      <c r="F3" s="153"/>
      <c r="G3" s="154"/>
    </row>
    <row r="4" spans="1:7" ht="12.75" customHeight="1" x14ac:dyDescent="0.25">
      <c r="A4" s="155"/>
      <c r="B4" s="156"/>
      <c r="C4" s="156"/>
      <c r="D4" s="156"/>
      <c r="E4" s="156"/>
      <c r="F4" s="156"/>
      <c r="G4" s="157"/>
    </row>
    <row r="5" spans="1:7" s="73" customFormat="1" ht="12.75" customHeight="1" x14ac:dyDescent="0.25">
      <c r="A5" s="158"/>
      <c r="B5" s="159"/>
      <c r="C5" s="159"/>
      <c r="D5" s="159"/>
      <c r="E5" s="159"/>
      <c r="F5" s="159"/>
      <c r="G5" s="160"/>
    </row>
    <row r="6" spans="1:7" ht="12.75" customHeight="1" x14ac:dyDescent="0.25">
      <c r="A6" s="1"/>
      <c r="B6" s="2"/>
      <c r="C6" s="2"/>
      <c r="D6" s="2"/>
      <c r="E6" s="2"/>
      <c r="F6" s="2"/>
      <c r="G6" s="2"/>
    </row>
    <row r="7" spans="1:7" ht="12.75" customHeight="1" x14ac:dyDescent="0.25">
      <c r="A7" s="3"/>
      <c r="B7" s="4"/>
      <c r="C7" s="4"/>
      <c r="D7" s="83">
        <v>1</v>
      </c>
      <c r="E7" s="4" t="str">
        <f>IF(D7=1, "Datum:", IF(D7=2,"Datum des Erstanttrags:"))</f>
        <v>Datum:</v>
      </c>
      <c r="F7" s="4"/>
      <c r="G7" s="107"/>
    </row>
    <row r="8" spans="1:7" ht="12.75" customHeight="1" x14ac:dyDescent="0.25">
      <c r="A8" s="103"/>
      <c r="B8" s="104"/>
      <c r="C8" s="104"/>
      <c r="D8" s="104"/>
      <c r="E8" s="104" t="str">
        <f>IF(D7=2,"heutiges Datum:", IF(D7=1,""))</f>
        <v/>
      </c>
      <c r="F8" s="104"/>
      <c r="G8" s="108"/>
    </row>
    <row r="9" spans="1:7" ht="12.75" customHeight="1" x14ac:dyDescent="0.25">
      <c r="A9" s="103"/>
      <c r="B9" s="104"/>
      <c r="C9" s="105"/>
      <c r="D9" s="104"/>
      <c r="E9" s="9" t="str">
        <f>IF(D7=2,"Aktenzeichen der EK:", IF(D7=1,""))</f>
        <v/>
      </c>
      <c r="F9" s="84">
        <v>1</v>
      </c>
      <c r="G9" s="108"/>
    </row>
    <row r="10" spans="1:7" ht="12.75" customHeight="1" x14ac:dyDescent="0.25">
      <c r="A10" s="103"/>
      <c r="B10" s="104"/>
      <c r="C10" s="104" t="s">
        <v>141</v>
      </c>
      <c r="D10" s="104"/>
      <c r="E10" s="106"/>
      <c r="F10" s="104"/>
      <c r="G10" s="82"/>
    </row>
    <row r="11" spans="1:7" ht="12.75" hidden="1" customHeight="1" x14ac:dyDescent="0.25">
      <c r="A11" s="103"/>
      <c r="B11" s="104"/>
      <c r="C11" s="104"/>
      <c r="D11" s="104"/>
      <c r="E11" s="104" t="s">
        <v>27</v>
      </c>
      <c r="F11" s="104"/>
      <c r="G11" s="82"/>
    </row>
    <row r="12" spans="1:7" ht="12.75" hidden="1" customHeight="1" x14ac:dyDescent="0.25">
      <c r="A12" s="103"/>
      <c r="B12" s="104"/>
      <c r="C12" s="104"/>
      <c r="D12" s="104"/>
      <c r="E12" s="104" t="s">
        <v>137</v>
      </c>
      <c r="F12" s="104"/>
      <c r="G12" s="82"/>
    </row>
    <row r="13" spans="1:7" ht="12.75" hidden="1" customHeight="1" x14ac:dyDescent="0.25">
      <c r="A13" s="103"/>
      <c r="B13" s="104"/>
      <c r="C13" s="104"/>
      <c r="D13" s="104"/>
      <c r="E13" s="104" t="s">
        <v>140</v>
      </c>
      <c r="F13" s="104"/>
      <c r="G13" s="82"/>
    </row>
    <row r="14" spans="1:7" ht="12.75" customHeight="1" x14ac:dyDescent="0.25">
      <c r="A14" s="8"/>
      <c r="B14" s="9"/>
      <c r="C14" s="161" t="str">
        <f>IF($F$9=2,"Interventionen und eventuelle Abweichungen von der Standardbehandlung sind im Protokoll immer aufzulisten und zu begründen.",IF($F$9=3,"Eventuelle Abweichungen von der Standardbehandlung sind im Protokoll immer aufzulisten und zu begründen.",""))</f>
        <v/>
      </c>
      <c r="D14" s="161"/>
      <c r="E14" s="161"/>
      <c r="F14" s="161"/>
      <c r="G14" s="162"/>
    </row>
    <row r="15" spans="1:7" ht="12.75" customHeight="1" x14ac:dyDescent="0.25"/>
    <row r="16" spans="1:7" ht="12.75" customHeight="1" x14ac:dyDescent="0.25">
      <c r="A16" s="167" t="s">
        <v>0</v>
      </c>
      <c r="B16" s="168"/>
      <c r="C16" s="168"/>
      <c r="D16" s="168"/>
      <c r="E16" s="168"/>
      <c r="F16" s="168" t="b">
        <v>1</v>
      </c>
      <c r="G16" s="169"/>
    </row>
    <row r="17" spans="1:7" ht="12.75" customHeight="1" x14ac:dyDescent="0.25">
      <c r="A17" s="11" t="s">
        <v>1</v>
      </c>
      <c r="B17" s="12" t="s">
        <v>2</v>
      </c>
      <c r="C17" s="170"/>
      <c r="D17" s="171"/>
      <c r="E17" s="171"/>
      <c r="F17" s="171"/>
      <c r="G17" s="172"/>
    </row>
    <row r="18" spans="1:7" ht="12.75" customHeight="1" x14ac:dyDescent="0.25">
      <c r="A18" s="13" t="s">
        <v>3</v>
      </c>
      <c r="B18" s="14" t="s">
        <v>4</v>
      </c>
      <c r="C18" s="109"/>
      <c r="D18" s="15"/>
      <c r="E18" s="76"/>
      <c r="F18" s="84" t="b">
        <v>0</v>
      </c>
      <c r="G18" s="7"/>
    </row>
    <row r="19" spans="1:7" ht="12.75" customHeight="1" x14ac:dyDescent="0.25">
      <c r="A19" s="13" t="s">
        <v>5</v>
      </c>
      <c r="B19" s="14" t="s">
        <v>6</v>
      </c>
      <c r="C19" s="110"/>
      <c r="D19" s="15"/>
      <c r="E19" s="76"/>
      <c r="F19" s="15"/>
      <c r="G19" s="7"/>
    </row>
    <row r="20" spans="1:7" ht="12.75" customHeight="1" x14ac:dyDescent="0.25">
      <c r="A20" s="13" t="s">
        <v>7</v>
      </c>
      <c r="B20" s="14" t="s">
        <v>8</v>
      </c>
      <c r="C20" s="110"/>
      <c r="D20" s="15"/>
      <c r="E20" s="76"/>
      <c r="F20" s="15"/>
      <c r="G20" s="7"/>
    </row>
    <row r="21" spans="1:7" ht="12.75" customHeight="1" x14ac:dyDescent="0.25">
      <c r="A21" s="13" t="s">
        <v>9</v>
      </c>
      <c r="B21" s="14" t="s">
        <v>10</v>
      </c>
      <c r="C21" s="15"/>
      <c r="D21" s="84">
        <v>1</v>
      </c>
      <c r="E21" s="76"/>
      <c r="F21" s="15"/>
      <c r="G21" s="7"/>
    </row>
    <row r="22" spans="1:7" ht="12.75" customHeight="1" x14ac:dyDescent="0.25">
      <c r="A22" s="75"/>
      <c r="B22" s="76"/>
      <c r="C22" s="76" t="str">
        <f>IF(D21=6,"Welches genau?",IF(D21=7,"Welche genau?", ""))</f>
        <v/>
      </c>
      <c r="D22" s="15"/>
      <c r="E22" s="173"/>
      <c r="F22" s="173"/>
      <c r="G22" s="174"/>
    </row>
    <row r="23" spans="1:7" ht="12.75" hidden="1" customHeight="1" x14ac:dyDescent="0.25">
      <c r="A23" s="16"/>
      <c r="B23" s="16"/>
      <c r="C23" s="16" t="s">
        <v>11</v>
      </c>
      <c r="D23" s="16"/>
      <c r="E23" s="16"/>
      <c r="F23" s="16"/>
      <c r="G23" s="16"/>
    </row>
    <row r="24" spans="1:7" ht="12.75" hidden="1" customHeight="1" x14ac:dyDescent="0.25">
      <c r="A24" s="16"/>
      <c r="B24" s="16"/>
      <c r="C24" s="16" t="s">
        <v>12</v>
      </c>
      <c r="D24" s="17"/>
      <c r="E24" s="16"/>
      <c r="F24" s="17"/>
      <c r="G24" s="17"/>
    </row>
    <row r="25" spans="1:7" ht="12.75" hidden="1" customHeight="1" x14ac:dyDescent="0.25">
      <c r="A25" s="16"/>
      <c r="B25" s="16"/>
      <c r="C25" s="16" t="s">
        <v>13</v>
      </c>
      <c r="D25" s="17"/>
      <c r="E25" s="16"/>
      <c r="F25" s="17"/>
      <c r="G25" s="17"/>
    </row>
    <row r="26" spans="1:7" ht="12.75" hidden="1" customHeight="1" x14ac:dyDescent="0.25">
      <c r="A26" s="16"/>
      <c r="B26" s="16"/>
      <c r="C26" s="16" t="s">
        <v>14</v>
      </c>
      <c r="D26" s="17"/>
      <c r="E26" s="16"/>
      <c r="F26" s="17"/>
      <c r="G26" s="17"/>
    </row>
    <row r="27" spans="1:7" ht="12.75" hidden="1" customHeight="1" x14ac:dyDescent="0.25">
      <c r="A27" s="16"/>
      <c r="B27" s="16"/>
      <c r="C27" s="16" t="s">
        <v>145</v>
      </c>
      <c r="D27" s="17"/>
      <c r="E27" s="16"/>
      <c r="F27" s="17"/>
      <c r="G27" s="17"/>
    </row>
    <row r="28" spans="1:7" ht="12.75" hidden="1" customHeight="1" x14ac:dyDescent="0.25">
      <c r="A28" s="16"/>
      <c r="B28" s="16"/>
      <c r="C28" s="16" t="s">
        <v>15</v>
      </c>
      <c r="D28" s="17"/>
      <c r="E28" s="16"/>
      <c r="F28" s="17"/>
      <c r="G28" s="17"/>
    </row>
    <row r="29" spans="1:7" ht="12.75" hidden="1" customHeight="1" x14ac:dyDescent="0.25">
      <c r="A29" s="16"/>
      <c r="B29" s="16"/>
      <c r="C29" s="16" t="s">
        <v>16</v>
      </c>
      <c r="D29" s="17"/>
      <c r="E29" s="16"/>
      <c r="F29" s="17"/>
      <c r="G29" s="17"/>
    </row>
    <row r="30" spans="1:7" ht="12.75" customHeight="1" x14ac:dyDescent="0.25">
      <c r="A30" s="18"/>
      <c r="B30" s="19" t="s">
        <v>17</v>
      </c>
      <c r="C30" s="175"/>
      <c r="D30" s="176"/>
      <c r="E30" s="176"/>
      <c r="F30" s="176"/>
      <c r="G30" s="177"/>
    </row>
    <row r="31" spans="1:7" ht="12.75" customHeight="1" x14ac:dyDescent="0.25">
      <c r="A31" s="20"/>
      <c r="B31" s="21"/>
      <c r="C31" s="178"/>
      <c r="D31" s="179"/>
      <c r="E31" s="179"/>
      <c r="F31" s="179"/>
      <c r="G31" s="180"/>
    </row>
    <row r="32" spans="1:7" ht="12.75" customHeight="1" x14ac:dyDescent="0.25">
      <c r="A32" s="2"/>
      <c r="B32" s="2"/>
      <c r="C32" s="2"/>
      <c r="D32" s="2"/>
      <c r="E32" s="2"/>
      <c r="F32" s="2"/>
      <c r="G32" s="2"/>
    </row>
    <row r="33" spans="1:7" ht="12.75" customHeight="1" x14ac:dyDescent="0.25">
      <c r="A33" s="181" t="s">
        <v>159</v>
      </c>
      <c r="B33" s="182"/>
      <c r="C33" s="182"/>
      <c r="D33" s="182"/>
      <c r="E33" s="182"/>
      <c r="F33" s="182"/>
      <c r="G33" s="183"/>
    </row>
    <row r="34" spans="1:7" ht="12.75" customHeight="1" x14ac:dyDescent="0.25">
      <c r="A34" s="22" t="s">
        <v>18</v>
      </c>
      <c r="B34" s="12" t="s">
        <v>19</v>
      </c>
      <c r="C34" s="255"/>
      <c r="D34" s="83">
        <v>2</v>
      </c>
      <c r="E34" s="80"/>
      <c r="F34" s="83" t="b">
        <v>0</v>
      </c>
      <c r="G34" s="25"/>
    </row>
    <row r="35" spans="1:7" ht="12.75" customHeight="1" x14ac:dyDescent="0.25">
      <c r="A35" s="26"/>
      <c r="B35" s="121"/>
      <c r="C35" s="164"/>
      <c r="D35" s="84"/>
      <c r="E35" s="24" t="s">
        <v>20</v>
      </c>
      <c r="F35" s="84"/>
      <c r="G35" s="7"/>
    </row>
    <row r="36" spans="1:7" ht="12.75" customHeight="1" x14ac:dyDescent="0.25">
      <c r="A36" s="26" t="s">
        <v>21</v>
      </c>
      <c r="B36" s="24" t="s">
        <v>155</v>
      </c>
      <c r="C36" s="163"/>
      <c r="D36" s="15"/>
      <c r="E36" s="24"/>
      <c r="F36" s="71"/>
      <c r="G36" s="7"/>
    </row>
    <row r="37" spans="1:7" ht="12.75" customHeight="1" x14ac:dyDescent="0.25">
      <c r="A37" s="26"/>
      <c r="B37" s="121"/>
      <c r="C37" s="165"/>
      <c r="D37" s="15"/>
      <c r="E37" s="24" t="str">
        <f>IF(D34=2,"Promovend/in:","")</f>
        <v>Promovend/in:</v>
      </c>
      <c r="F37" s="24"/>
      <c r="G37" s="166"/>
    </row>
    <row r="38" spans="1:7" ht="12.75" customHeight="1" x14ac:dyDescent="0.25">
      <c r="A38" s="256" t="s">
        <v>23</v>
      </c>
      <c r="B38" s="143" t="s">
        <v>22</v>
      </c>
      <c r="C38" s="163"/>
      <c r="D38" s="15"/>
      <c r="E38" s="24"/>
      <c r="F38" s="24"/>
      <c r="G38" s="166"/>
    </row>
    <row r="39" spans="1:7" s="78" customFormat="1" ht="12.75" customHeight="1" x14ac:dyDescent="0.25">
      <c r="A39" s="256"/>
      <c r="B39" s="143"/>
      <c r="C39" s="164"/>
      <c r="D39" s="15"/>
      <c r="E39" s="27"/>
      <c r="F39" s="17" t="s">
        <v>11</v>
      </c>
      <c r="G39" s="72"/>
    </row>
    <row r="40" spans="1:7" s="78" customFormat="1" ht="12.75" customHeight="1" x14ac:dyDescent="0.25">
      <c r="A40" s="79"/>
      <c r="B40" s="77"/>
      <c r="C40" s="165"/>
      <c r="D40" s="15"/>
      <c r="E40" s="27"/>
      <c r="F40" s="17" t="s">
        <v>24</v>
      </c>
      <c r="G40" s="74"/>
    </row>
    <row r="41" spans="1:7" ht="12.75" customHeight="1" x14ac:dyDescent="0.25">
      <c r="A41" s="195" t="s">
        <v>118</v>
      </c>
      <c r="B41" s="143" t="s">
        <v>157</v>
      </c>
      <c r="C41" s="163"/>
      <c r="D41" s="15"/>
      <c r="E41" s="6"/>
      <c r="F41" s="17" t="s">
        <v>148</v>
      </c>
      <c r="G41" s="7"/>
    </row>
    <row r="42" spans="1:7" ht="12.75" customHeight="1" x14ac:dyDescent="0.25">
      <c r="A42" s="195"/>
      <c r="B42" s="143"/>
      <c r="C42" s="164"/>
      <c r="D42" s="15"/>
      <c r="E42" s="76"/>
      <c r="F42" s="76"/>
      <c r="G42" s="7"/>
    </row>
    <row r="43" spans="1:7" ht="12.75" customHeight="1" x14ac:dyDescent="0.25">
      <c r="A43" s="195"/>
      <c r="B43" s="143"/>
      <c r="C43" s="164"/>
      <c r="D43" s="15"/>
      <c r="E43" s="76"/>
      <c r="F43" s="76"/>
      <c r="G43" s="7"/>
    </row>
    <row r="44" spans="1:7" ht="12.75" customHeight="1" x14ac:dyDescent="0.25">
      <c r="A44" s="195"/>
      <c r="B44" s="143"/>
      <c r="C44" s="164"/>
      <c r="D44" s="15"/>
      <c r="E44" s="76"/>
      <c r="F44" s="76"/>
      <c r="G44" s="7"/>
    </row>
    <row r="45" spans="1:7" ht="12.75" customHeight="1" x14ac:dyDescent="0.25">
      <c r="A45" s="195"/>
      <c r="B45" s="143"/>
      <c r="C45" s="164"/>
      <c r="D45" s="15"/>
      <c r="E45" s="76"/>
      <c r="F45" s="76"/>
      <c r="G45" s="7"/>
    </row>
    <row r="46" spans="1:7" ht="12.75" customHeight="1" x14ac:dyDescent="0.25">
      <c r="A46" s="195"/>
      <c r="B46" s="143"/>
      <c r="C46" s="164"/>
      <c r="D46" s="15"/>
      <c r="E46" s="76"/>
      <c r="F46" s="76"/>
      <c r="G46" s="7"/>
    </row>
    <row r="47" spans="1:7" ht="12.75" customHeight="1" x14ac:dyDescent="0.25">
      <c r="A47" s="18" t="s">
        <v>150</v>
      </c>
      <c r="B47" s="19" t="s">
        <v>25</v>
      </c>
      <c r="C47" s="163"/>
      <c r="D47" s="15"/>
      <c r="E47" s="6"/>
      <c r="F47" s="80"/>
      <c r="G47" s="7"/>
    </row>
    <row r="48" spans="1:7" ht="12.75" customHeight="1" x14ac:dyDescent="0.25">
      <c r="A48" s="18"/>
      <c r="B48" s="19"/>
      <c r="C48" s="165"/>
      <c r="D48" s="15"/>
      <c r="E48" s="76"/>
      <c r="F48" s="76"/>
      <c r="G48" s="7"/>
    </row>
    <row r="49" spans="1:7" ht="12.75" customHeight="1" x14ac:dyDescent="0.25">
      <c r="A49" s="18"/>
      <c r="B49" s="19" t="s">
        <v>17</v>
      </c>
      <c r="C49" s="175"/>
      <c r="D49" s="176"/>
      <c r="E49" s="176"/>
      <c r="F49" s="176"/>
      <c r="G49" s="177"/>
    </row>
    <row r="50" spans="1:7" ht="12.75" customHeight="1" x14ac:dyDescent="0.25">
      <c r="A50" s="20"/>
      <c r="B50" s="21"/>
      <c r="C50" s="178"/>
      <c r="D50" s="179"/>
      <c r="E50" s="179"/>
      <c r="F50" s="179"/>
      <c r="G50" s="180"/>
    </row>
    <row r="51" spans="1:7" ht="12.75" customHeight="1" x14ac:dyDescent="0.25">
      <c r="A51" s="2"/>
      <c r="B51" s="2"/>
      <c r="C51" s="2"/>
      <c r="D51" s="2"/>
      <c r="E51" s="2"/>
      <c r="F51" s="2"/>
      <c r="G51" s="2"/>
    </row>
    <row r="52" spans="1:7" ht="12.75" customHeight="1" x14ac:dyDescent="0.25">
      <c r="A52" s="249" t="s">
        <v>158</v>
      </c>
      <c r="B52" s="250"/>
      <c r="C52" s="250"/>
      <c r="D52" s="250"/>
      <c r="E52" s="250"/>
      <c r="F52" s="250"/>
      <c r="G52" s="251"/>
    </row>
    <row r="53" spans="1:7" ht="12.75" customHeight="1" x14ac:dyDescent="0.25">
      <c r="A53" s="28"/>
      <c r="B53" s="6" t="s">
        <v>26</v>
      </c>
      <c r="C53" s="6"/>
      <c r="D53" s="84">
        <v>1</v>
      </c>
      <c r="E53" s="6" t="str">
        <f>IF(D53=1," ",IF(D53=2,"Name/Adresse:",IF(D53=3,"Projektnummer:",IF(D53=4,"Kostenstelle der MF:",IF(D53=5,"Institution:",IF(D53=6,"Name der Stiftung:",IF(D53=7,"Gebührenbescheid an:")))))))</f>
        <v xml:space="preserve"> </v>
      </c>
      <c r="F53" s="84" t="b">
        <v>0</v>
      </c>
      <c r="G53" s="149"/>
    </row>
    <row r="54" spans="1:7" ht="12.75" customHeight="1" x14ac:dyDescent="0.25">
      <c r="A54" s="28"/>
      <c r="B54" s="6"/>
      <c r="C54" s="6"/>
      <c r="D54" s="15"/>
      <c r="E54" s="6"/>
      <c r="F54" s="15"/>
      <c r="G54" s="166"/>
    </row>
    <row r="55" spans="1:7" ht="12.75" customHeight="1" x14ac:dyDescent="0.25">
      <c r="A55" s="28"/>
      <c r="B55" s="6"/>
      <c r="C55" s="6"/>
      <c r="D55" s="15"/>
      <c r="E55" s="6" t="str">
        <f>IF(D53=1," ",IF(D53=2,"",IF(D53=3,"Kostenstelle:",IF(D53=4,"ggf. Auftragsnummer:",IF(D53=5,"",IF(D53=6,"Sitz der Stiftung:",IF(D53=7,"")))))))</f>
        <v xml:space="preserve"> </v>
      </c>
      <c r="F55" s="15"/>
      <c r="G55" s="166"/>
    </row>
    <row r="56" spans="1:7" ht="12.75" customHeight="1" x14ac:dyDescent="0.25">
      <c r="A56" s="28"/>
      <c r="B56" s="29"/>
      <c r="C56" s="6"/>
      <c r="D56" s="15"/>
      <c r="E56" s="30"/>
      <c r="F56" s="15"/>
      <c r="G56" s="166"/>
    </row>
    <row r="57" spans="1:7" ht="12.75" customHeight="1" x14ac:dyDescent="0.25">
      <c r="A57" s="28"/>
      <c r="B57" s="29"/>
      <c r="C57" s="6"/>
      <c r="D57" s="15"/>
      <c r="E57" s="6" t="str">
        <f>IF(D53=1," ",IF(D53=2,"ggf.VAT-Nummer:",IF(D53=3,"ggf. Auftragsnummer:",IF(D53=4,"",IF(D53=5,"Registriernummer:",IF(D53=6,"",IF(D53=7,"")))))))</f>
        <v xml:space="preserve"> </v>
      </c>
      <c r="F57" s="15"/>
      <c r="G57" s="166"/>
    </row>
    <row r="58" spans="1:7" ht="12.75" customHeight="1" x14ac:dyDescent="0.25">
      <c r="A58" s="28"/>
      <c r="B58" s="29"/>
      <c r="C58" s="6"/>
      <c r="D58" s="15"/>
      <c r="E58" s="30"/>
      <c r="F58" s="15"/>
      <c r="G58" s="166"/>
    </row>
    <row r="59" spans="1:7" hidden="1" x14ac:dyDescent="0.25">
      <c r="A59" s="31"/>
      <c r="B59" s="32"/>
      <c r="C59" s="17" t="s">
        <v>27</v>
      </c>
      <c r="D59" s="17"/>
      <c r="E59" s="17"/>
      <c r="F59" s="17"/>
      <c r="G59" s="33"/>
    </row>
    <row r="60" spans="1:7" hidden="1" x14ac:dyDescent="0.25">
      <c r="A60" s="34"/>
      <c r="B60" s="16"/>
      <c r="C60" s="16" t="s">
        <v>28</v>
      </c>
      <c r="D60" s="16"/>
      <c r="E60" s="16"/>
      <c r="F60" s="16"/>
      <c r="G60" s="16"/>
    </row>
    <row r="61" spans="1:7" hidden="1" x14ac:dyDescent="0.25">
      <c r="A61" s="34"/>
      <c r="B61" s="35"/>
      <c r="C61" s="16" t="s">
        <v>29</v>
      </c>
      <c r="D61" s="16"/>
      <c r="E61" s="16"/>
      <c r="F61" s="16"/>
      <c r="G61" s="16"/>
    </row>
    <row r="62" spans="1:7" hidden="1" x14ac:dyDescent="0.25">
      <c r="A62" s="34"/>
      <c r="B62" s="35"/>
      <c r="C62" s="16" t="s">
        <v>30</v>
      </c>
      <c r="D62" s="16"/>
      <c r="E62" s="16"/>
      <c r="F62" s="16"/>
      <c r="G62" s="16"/>
    </row>
    <row r="63" spans="1:7" hidden="1" x14ac:dyDescent="0.25">
      <c r="A63" s="36"/>
      <c r="B63" s="35"/>
      <c r="C63" s="16" t="s">
        <v>31</v>
      </c>
      <c r="D63" s="16" t="s">
        <v>32</v>
      </c>
      <c r="E63" s="16"/>
      <c r="F63" s="16"/>
      <c r="G63" s="16"/>
    </row>
    <row r="64" spans="1:7" hidden="1" x14ac:dyDescent="0.25">
      <c r="A64" s="36"/>
      <c r="B64" s="35"/>
      <c r="C64" s="16" t="s">
        <v>33</v>
      </c>
      <c r="D64" s="16"/>
      <c r="E64" s="16"/>
      <c r="F64" s="16"/>
      <c r="G64" s="16"/>
    </row>
    <row r="65" spans="1:7" hidden="1" x14ac:dyDescent="0.25">
      <c r="A65" s="36"/>
      <c r="B65" s="35"/>
      <c r="C65" s="35" t="s">
        <v>34</v>
      </c>
      <c r="D65" s="16"/>
      <c r="E65" s="16"/>
      <c r="F65" s="16"/>
      <c r="G65" s="16"/>
    </row>
    <row r="66" spans="1:7" ht="12.75" customHeight="1" x14ac:dyDescent="0.25">
      <c r="A66" s="18"/>
      <c r="B66" s="19" t="s">
        <v>17</v>
      </c>
      <c r="C66" s="175"/>
      <c r="D66" s="176"/>
      <c r="E66" s="176"/>
      <c r="F66" s="176"/>
      <c r="G66" s="177"/>
    </row>
    <row r="67" spans="1:7" ht="12.75" customHeight="1" x14ac:dyDescent="0.25">
      <c r="A67" s="20"/>
      <c r="B67" s="21"/>
      <c r="C67" s="178"/>
      <c r="D67" s="179"/>
      <c r="E67" s="179"/>
      <c r="F67" s="179"/>
      <c r="G67" s="180"/>
    </row>
    <row r="68" spans="1:7" ht="12.75" customHeight="1" x14ac:dyDescent="0.25">
      <c r="A68" s="37"/>
      <c r="B68" s="37"/>
      <c r="C68" s="37"/>
      <c r="D68" s="37"/>
      <c r="E68" s="37"/>
      <c r="F68" s="37"/>
      <c r="G68" s="37"/>
    </row>
    <row r="69" spans="1:7" ht="12.75" customHeight="1" x14ac:dyDescent="0.25">
      <c r="A69" s="37"/>
      <c r="B69" s="37"/>
      <c r="C69" s="37"/>
      <c r="D69" s="37"/>
      <c r="E69" s="37"/>
      <c r="F69" s="37"/>
      <c r="G69" s="37"/>
    </row>
    <row r="70" spans="1:7" ht="12.75" customHeight="1" x14ac:dyDescent="0.25">
      <c r="A70" s="37"/>
      <c r="B70" s="37"/>
      <c r="C70" s="37"/>
      <c r="D70" s="37"/>
      <c r="E70" s="37"/>
      <c r="F70" s="37"/>
      <c r="G70" s="37"/>
    </row>
    <row r="71" spans="1:7" ht="12.75" customHeight="1" x14ac:dyDescent="0.25">
      <c r="A71" s="37"/>
      <c r="B71" s="37"/>
      <c r="C71" s="37"/>
      <c r="D71" s="37"/>
      <c r="E71" s="37"/>
      <c r="F71" s="37"/>
      <c r="G71" s="37"/>
    </row>
    <row r="72" spans="1:7" ht="12.75" customHeight="1" x14ac:dyDescent="0.25">
      <c r="A72" s="37"/>
      <c r="B72" s="37"/>
      <c r="C72" s="37"/>
      <c r="D72" s="37"/>
      <c r="E72" s="37"/>
      <c r="F72" s="37"/>
      <c r="G72" s="37"/>
    </row>
    <row r="73" spans="1:7" ht="12.75" customHeight="1" x14ac:dyDescent="0.25">
      <c r="A73" s="37"/>
      <c r="B73" s="37"/>
      <c r="C73" s="37"/>
      <c r="D73" s="37"/>
      <c r="E73" s="37"/>
      <c r="F73" s="37"/>
      <c r="G73" s="37"/>
    </row>
    <row r="74" spans="1:7" ht="12.75" customHeight="1" x14ac:dyDescent="0.25">
      <c r="A74" s="37"/>
      <c r="B74" s="37"/>
      <c r="C74" s="37"/>
      <c r="D74" s="37"/>
      <c r="E74" s="37"/>
      <c r="F74" s="37"/>
      <c r="G74" s="37"/>
    </row>
    <row r="75" spans="1:7" ht="12.75" customHeight="1" x14ac:dyDescent="0.25">
      <c r="A75" s="37"/>
      <c r="B75" s="37"/>
      <c r="C75" s="37"/>
      <c r="D75" s="37"/>
      <c r="E75" s="37"/>
      <c r="F75" s="37"/>
      <c r="G75" s="37"/>
    </row>
    <row r="76" spans="1:7" ht="12.75" customHeight="1" x14ac:dyDescent="0.25">
      <c r="A76" s="37"/>
      <c r="B76" s="37"/>
      <c r="C76" s="37"/>
      <c r="D76" s="37"/>
      <c r="E76" s="37"/>
      <c r="F76" s="37"/>
      <c r="G76" s="37"/>
    </row>
    <row r="77" spans="1:7" ht="12.75" customHeight="1" x14ac:dyDescent="0.25">
      <c r="A77" s="38" t="s">
        <v>142</v>
      </c>
      <c r="B77" s="39"/>
      <c r="C77" s="39"/>
      <c r="D77" s="39"/>
      <c r="E77" s="39"/>
      <c r="F77" s="39" t="b">
        <v>0</v>
      </c>
      <c r="G77" s="40"/>
    </row>
    <row r="78" spans="1:7" ht="12.75" customHeight="1" x14ac:dyDescent="0.25">
      <c r="A78" s="3" t="s">
        <v>35</v>
      </c>
      <c r="B78" s="4" t="s">
        <v>36</v>
      </c>
      <c r="C78" s="4"/>
      <c r="D78" s="83">
        <v>2</v>
      </c>
      <c r="E78" s="4" t="str">
        <f>IF(D78=1, "", IF(D78=2,"erstbewertenden EK:"))</f>
        <v>erstbewertenden EK:</v>
      </c>
      <c r="F78" s="83" t="b">
        <v>0</v>
      </c>
      <c r="G78" s="111"/>
    </row>
    <row r="79" spans="1:7" hidden="1" x14ac:dyDescent="0.25">
      <c r="A79" s="41"/>
      <c r="B79" s="17"/>
      <c r="C79" s="17" t="s">
        <v>37</v>
      </c>
      <c r="D79" s="17"/>
      <c r="E79" s="17"/>
      <c r="F79" s="17"/>
      <c r="G79" s="42"/>
    </row>
    <row r="80" spans="1:7" hidden="1" x14ac:dyDescent="0.25">
      <c r="A80" s="41"/>
      <c r="B80" s="17"/>
      <c r="C80" s="17" t="s">
        <v>38</v>
      </c>
      <c r="D80" s="17"/>
      <c r="E80" s="17"/>
      <c r="F80" s="17"/>
      <c r="G80" s="42"/>
    </row>
    <row r="81" spans="1:7" ht="12.75" customHeight="1" x14ac:dyDescent="0.25">
      <c r="A81" s="8"/>
      <c r="B81" s="238" t="str">
        <f>IF(D78=1, "", IF(D78=2,"Bitte Votum der erstbewertenden EK (sofern nicht EK Leipzig) und ggf. Zentrumsliste beifügen!"))</f>
        <v>Bitte Votum der erstbewertenden EK (sofern nicht EK Leipzig) und ggf. Zentrumsliste beifügen!</v>
      </c>
      <c r="C81" s="238"/>
      <c r="D81" s="238"/>
      <c r="E81" s="238"/>
      <c r="F81" s="238"/>
      <c r="G81" s="239"/>
    </row>
    <row r="82" spans="1:7" ht="12.75" customHeight="1" x14ac:dyDescent="0.25">
      <c r="A82" s="43" t="s">
        <v>39</v>
      </c>
      <c r="B82" s="4" t="s">
        <v>40</v>
      </c>
      <c r="C82" s="4"/>
      <c r="D82" s="83" t="b">
        <v>1</v>
      </c>
      <c r="E82" s="4"/>
      <c r="F82" s="83" t="b">
        <v>0</v>
      </c>
      <c r="G82" s="25"/>
    </row>
    <row r="83" spans="1:7" ht="12.75" customHeight="1" x14ac:dyDescent="0.25">
      <c r="A83" s="5"/>
      <c r="B83" s="6"/>
      <c r="C83" s="6"/>
      <c r="D83" s="84" t="b">
        <v>0</v>
      </c>
      <c r="E83" s="6"/>
      <c r="F83" s="84" t="b">
        <v>0</v>
      </c>
      <c r="G83" s="7" t="str">
        <f>IF(F84=TRUE,"Welche?",IF(F84=FALSE,""))</f>
        <v/>
      </c>
    </row>
    <row r="84" spans="1:7" ht="12.75" customHeight="1" x14ac:dyDescent="0.25">
      <c r="A84" s="44"/>
      <c r="B84" s="6"/>
      <c r="C84" s="6"/>
      <c r="D84" s="84" t="b">
        <v>0</v>
      </c>
      <c r="E84" s="6"/>
      <c r="F84" s="84" t="b">
        <v>0</v>
      </c>
      <c r="G84" s="108"/>
    </row>
    <row r="85" spans="1:7" ht="12.75" customHeight="1" x14ac:dyDescent="0.25">
      <c r="A85" s="45"/>
      <c r="B85" s="9"/>
      <c r="C85" s="240" t="str">
        <f>IF(OR($F$82=TRUE, $F$83=TRUE), "Es ist zu prüfen, ob bei studienbedingter Strahlenexposition eine Genehmigung des BfS eingeholt werden muss.", "")</f>
        <v/>
      </c>
      <c r="D85" s="240"/>
      <c r="E85" s="240"/>
      <c r="F85" s="240"/>
      <c r="G85" s="241"/>
    </row>
    <row r="86" spans="1:7" ht="12.75" customHeight="1" x14ac:dyDescent="0.25">
      <c r="A86" s="3" t="s">
        <v>41</v>
      </c>
      <c r="B86" s="4" t="s">
        <v>42</v>
      </c>
      <c r="C86" s="4" t="s">
        <v>146</v>
      </c>
      <c r="D86" s="23"/>
      <c r="E86" s="112"/>
      <c r="F86" s="23"/>
      <c r="G86" s="25"/>
    </row>
    <row r="87" spans="1:7" ht="12.75" customHeight="1" x14ac:dyDescent="0.25">
      <c r="A87" s="5"/>
      <c r="B87" s="6"/>
      <c r="C87" s="6" t="s">
        <v>147</v>
      </c>
      <c r="D87" s="15"/>
      <c r="E87" s="110"/>
      <c r="F87" s="15"/>
      <c r="G87" s="7"/>
    </row>
    <row r="88" spans="1:7" ht="12.75" customHeight="1" x14ac:dyDescent="0.25">
      <c r="A88" s="8"/>
      <c r="B88" s="214" t="s">
        <v>43</v>
      </c>
      <c r="C88" s="214"/>
      <c r="D88" s="214"/>
      <c r="E88" s="214"/>
      <c r="F88" s="214"/>
      <c r="G88" s="215"/>
    </row>
    <row r="89" spans="1:7" ht="12.75" customHeight="1" x14ac:dyDescent="0.25">
      <c r="A89" s="3" t="s">
        <v>44</v>
      </c>
      <c r="B89" s="142" t="s">
        <v>136</v>
      </c>
      <c r="C89" s="232"/>
      <c r="D89" s="233"/>
      <c r="E89" s="233"/>
      <c r="F89" s="233"/>
      <c r="G89" s="234"/>
    </row>
    <row r="90" spans="1:7" ht="12.75" customHeight="1" x14ac:dyDescent="0.25">
      <c r="A90" s="5"/>
      <c r="B90" s="143"/>
      <c r="C90" s="184"/>
      <c r="D90" s="185"/>
      <c r="E90" s="185"/>
      <c r="F90" s="185"/>
      <c r="G90" s="186"/>
    </row>
    <row r="91" spans="1:7" ht="12.75" customHeight="1" x14ac:dyDescent="0.25">
      <c r="A91" s="8"/>
      <c r="B91" s="144"/>
      <c r="C91" s="178"/>
      <c r="D91" s="179"/>
      <c r="E91" s="179"/>
      <c r="F91" s="179"/>
      <c r="G91" s="180"/>
    </row>
    <row r="92" spans="1:7" ht="12.75" customHeight="1" x14ac:dyDescent="0.25">
      <c r="A92" s="5" t="s">
        <v>45</v>
      </c>
      <c r="B92" s="30" t="s">
        <v>46</v>
      </c>
      <c r="C92" s="232"/>
      <c r="D92" s="233"/>
      <c r="E92" s="233"/>
      <c r="F92" s="233"/>
      <c r="G92" s="234"/>
    </row>
    <row r="93" spans="1:7" ht="12.75" customHeight="1" x14ac:dyDescent="0.25">
      <c r="A93" s="5"/>
      <c r="B93" s="30"/>
      <c r="C93" s="184"/>
      <c r="D93" s="185"/>
      <c r="E93" s="185"/>
      <c r="F93" s="185"/>
      <c r="G93" s="186"/>
    </row>
    <row r="94" spans="1:7" ht="12.75" customHeight="1" x14ac:dyDescent="0.25">
      <c r="A94" s="5"/>
      <c r="B94" s="30"/>
      <c r="C94" s="178"/>
      <c r="D94" s="179"/>
      <c r="E94" s="179"/>
      <c r="F94" s="179"/>
      <c r="G94" s="180"/>
    </row>
    <row r="95" spans="1:7" ht="12.75" customHeight="1" x14ac:dyDescent="0.25">
      <c r="A95" s="3" t="s">
        <v>47</v>
      </c>
      <c r="B95" s="4" t="s">
        <v>48</v>
      </c>
      <c r="C95" s="232"/>
      <c r="D95" s="233"/>
      <c r="E95" s="233"/>
      <c r="F95" s="233"/>
      <c r="G95" s="234"/>
    </row>
    <row r="96" spans="1:7" ht="12.75" customHeight="1" x14ac:dyDescent="0.25">
      <c r="A96" s="8"/>
      <c r="B96" s="9"/>
      <c r="C96" s="178"/>
      <c r="D96" s="179"/>
      <c r="E96" s="179"/>
      <c r="F96" s="179"/>
      <c r="G96" s="180"/>
    </row>
    <row r="97" spans="1:7" ht="12.75" customHeight="1" x14ac:dyDescent="0.25">
      <c r="A97" s="3" t="s">
        <v>49</v>
      </c>
      <c r="B97" s="4" t="s">
        <v>50</v>
      </c>
      <c r="C97" s="232"/>
      <c r="D97" s="233"/>
      <c r="E97" s="233"/>
      <c r="F97" s="233"/>
      <c r="G97" s="234"/>
    </row>
    <row r="98" spans="1:7" ht="12.75" customHeight="1" x14ac:dyDescent="0.25">
      <c r="A98" s="8"/>
      <c r="B98" s="9"/>
      <c r="C98" s="178"/>
      <c r="D98" s="179"/>
      <c r="E98" s="179"/>
      <c r="F98" s="179"/>
      <c r="G98" s="180"/>
    </row>
    <row r="99" spans="1:7" ht="12.75" customHeight="1" x14ac:dyDescent="0.25">
      <c r="A99" s="3" t="s">
        <v>51</v>
      </c>
      <c r="B99" s="4" t="s">
        <v>52</v>
      </c>
      <c r="C99" s="4"/>
      <c r="D99" s="83">
        <v>1</v>
      </c>
      <c r="E99" s="6"/>
      <c r="F99" s="23"/>
      <c r="G99" s="111"/>
    </row>
    <row r="100" spans="1:7" ht="12.75" hidden="1" customHeight="1" x14ac:dyDescent="0.25">
      <c r="A100" s="41"/>
      <c r="B100" s="17"/>
      <c r="C100" s="17" t="s">
        <v>53</v>
      </c>
      <c r="D100" s="17"/>
      <c r="E100" s="17"/>
      <c r="F100" s="17"/>
      <c r="G100" s="42"/>
    </row>
    <row r="101" spans="1:7" ht="12.75" hidden="1" customHeight="1" x14ac:dyDescent="0.25">
      <c r="A101" s="41"/>
      <c r="B101" s="17"/>
      <c r="C101" s="17" t="s">
        <v>54</v>
      </c>
      <c r="D101" s="17"/>
      <c r="E101" s="17"/>
      <c r="F101" s="17"/>
      <c r="G101" s="42"/>
    </row>
    <row r="102" spans="1:7" ht="12.75" hidden="1" customHeight="1" x14ac:dyDescent="0.25">
      <c r="A102" s="41"/>
      <c r="B102" s="17"/>
      <c r="C102" s="17" t="s">
        <v>55</v>
      </c>
      <c r="D102" s="17"/>
      <c r="E102" s="17"/>
      <c r="F102" s="17"/>
      <c r="G102" s="42"/>
    </row>
    <row r="103" spans="1:7" ht="12.75" customHeight="1" x14ac:dyDescent="0.25">
      <c r="A103" s="47" t="s">
        <v>56</v>
      </c>
      <c r="B103" s="4" t="s">
        <v>57</v>
      </c>
      <c r="C103" s="4" t="str">
        <f>IF(D104&gt;3, "Welche genau?", " ")</f>
        <v xml:space="preserve"> </v>
      </c>
      <c r="D103" s="4"/>
      <c r="E103" s="148"/>
      <c r="F103" s="148"/>
      <c r="G103" s="149"/>
    </row>
    <row r="104" spans="1:7" ht="12.75" customHeight="1" x14ac:dyDescent="0.25">
      <c r="A104" s="244"/>
      <c r="B104" s="245"/>
      <c r="C104" s="9"/>
      <c r="D104" s="85">
        <v>1</v>
      </c>
      <c r="E104" s="150"/>
      <c r="F104" s="150"/>
      <c r="G104" s="151"/>
    </row>
    <row r="105" spans="1:7" ht="12.75" hidden="1" customHeight="1" x14ac:dyDescent="0.25">
      <c r="A105" s="32"/>
      <c r="B105" s="17" t="s">
        <v>27</v>
      </c>
      <c r="C105" s="17"/>
      <c r="D105" s="17"/>
      <c r="E105" s="49"/>
      <c r="F105" s="49"/>
      <c r="G105" s="49"/>
    </row>
    <row r="106" spans="1:7" ht="12.75" hidden="1" customHeight="1" x14ac:dyDescent="0.25">
      <c r="A106" s="16"/>
      <c r="B106" s="16" t="s">
        <v>58</v>
      </c>
      <c r="C106" s="16"/>
      <c r="D106" s="16"/>
      <c r="E106" s="16"/>
      <c r="F106" s="16"/>
      <c r="G106" s="16"/>
    </row>
    <row r="107" spans="1:7" ht="12.75" hidden="1" customHeight="1" x14ac:dyDescent="0.25">
      <c r="A107" s="16"/>
      <c r="B107" s="16" t="s">
        <v>144</v>
      </c>
      <c r="C107" s="16"/>
      <c r="D107" s="16"/>
      <c r="E107" s="16"/>
      <c r="F107" s="16"/>
      <c r="G107" s="16"/>
    </row>
    <row r="108" spans="1:7" ht="12.75" hidden="1" customHeight="1" x14ac:dyDescent="0.25">
      <c r="A108" s="16"/>
      <c r="B108" s="16" t="s">
        <v>59</v>
      </c>
      <c r="C108" s="16"/>
      <c r="D108" s="16"/>
      <c r="E108" s="16"/>
      <c r="F108" s="16"/>
      <c r="G108" s="16"/>
    </row>
    <row r="109" spans="1:7" ht="12.75" hidden="1" customHeight="1" x14ac:dyDescent="0.25">
      <c r="A109" s="16"/>
      <c r="B109" s="122" t="s">
        <v>149</v>
      </c>
      <c r="C109" s="16"/>
      <c r="D109" s="16"/>
      <c r="E109" s="16"/>
      <c r="F109" s="16"/>
      <c r="G109" s="16"/>
    </row>
    <row r="110" spans="1:7" ht="12.75" customHeight="1" x14ac:dyDescent="0.25">
      <c r="A110" s="3" t="s">
        <v>60</v>
      </c>
      <c r="B110" s="4" t="s">
        <v>143</v>
      </c>
      <c r="C110" s="23"/>
      <c r="D110" s="23"/>
      <c r="E110" s="4"/>
      <c r="F110" s="83">
        <v>1</v>
      </c>
      <c r="G110" s="25"/>
    </row>
    <row r="111" spans="1:7" ht="12.75" hidden="1" customHeight="1" x14ac:dyDescent="0.25">
      <c r="A111" s="41"/>
      <c r="B111" s="17"/>
      <c r="C111" s="17" t="s">
        <v>58</v>
      </c>
      <c r="D111" s="17"/>
      <c r="E111" s="17"/>
      <c r="F111" s="17"/>
      <c r="G111" s="42"/>
    </row>
    <row r="112" spans="1:7" ht="12.75" hidden="1" customHeight="1" x14ac:dyDescent="0.25">
      <c r="A112" s="41"/>
      <c r="B112" s="17"/>
      <c r="C112" s="17" t="s">
        <v>61</v>
      </c>
      <c r="D112" s="17"/>
      <c r="E112" s="17"/>
      <c r="F112" s="17"/>
      <c r="G112" s="42"/>
    </row>
    <row r="113" spans="1:7" ht="12.75" hidden="1" customHeight="1" x14ac:dyDescent="0.25">
      <c r="A113" s="41"/>
      <c r="B113" s="17"/>
      <c r="C113" s="17" t="s">
        <v>62</v>
      </c>
      <c r="D113" s="17"/>
      <c r="E113" s="17"/>
      <c r="F113" s="17"/>
      <c r="G113" s="42"/>
    </row>
    <row r="114" spans="1:7" ht="12.75" hidden="1" customHeight="1" x14ac:dyDescent="0.25">
      <c r="A114" s="41"/>
      <c r="B114" s="17"/>
      <c r="C114" s="17" t="s">
        <v>63</v>
      </c>
      <c r="D114" s="17"/>
      <c r="E114" s="17"/>
      <c r="F114" s="17"/>
      <c r="G114" s="42"/>
    </row>
    <row r="115" spans="1:7" ht="12.75" hidden="1" customHeight="1" x14ac:dyDescent="0.25">
      <c r="A115" s="41"/>
      <c r="B115" s="17"/>
      <c r="C115" s="17" t="s">
        <v>64</v>
      </c>
      <c r="D115" s="17"/>
      <c r="E115" s="17"/>
      <c r="F115" s="17"/>
      <c r="G115" s="42"/>
    </row>
    <row r="116" spans="1:7" ht="12.75" customHeight="1" x14ac:dyDescent="0.25">
      <c r="A116" s="8"/>
      <c r="B116" s="214" t="str">
        <f>IF($F$110=1,"", "Randomisierungsverfahren kurz im Protokoll beschreiben!")</f>
        <v/>
      </c>
      <c r="C116" s="214"/>
      <c r="D116" s="214"/>
      <c r="E116" s="214"/>
      <c r="F116" s="214"/>
      <c r="G116" s="215"/>
    </row>
    <row r="117" spans="1:7" ht="12.75" customHeight="1" x14ac:dyDescent="0.25">
      <c r="A117" s="3" t="s">
        <v>65</v>
      </c>
      <c r="B117" s="4" t="s">
        <v>66</v>
      </c>
      <c r="C117" s="4"/>
      <c r="D117" s="83">
        <v>1</v>
      </c>
      <c r="E117" s="4"/>
      <c r="F117" s="23"/>
      <c r="G117" s="25"/>
    </row>
    <row r="118" spans="1:7" ht="12.75" hidden="1" customHeight="1" x14ac:dyDescent="0.25">
      <c r="A118" s="41"/>
      <c r="B118" s="17"/>
      <c r="C118" s="17" t="s">
        <v>58</v>
      </c>
      <c r="D118" s="17"/>
      <c r="E118" s="17"/>
      <c r="F118" s="17"/>
      <c r="G118" s="42"/>
    </row>
    <row r="119" spans="1:7" ht="12.75" hidden="1" customHeight="1" x14ac:dyDescent="0.25">
      <c r="A119" s="50"/>
      <c r="B119" s="17"/>
      <c r="C119" s="17" t="s">
        <v>67</v>
      </c>
      <c r="D119" s="17"/>
      <c r="E119" s="17"/>
      <c r="F119" s="17"/>
      <c r="G119" s="42"/>
    </row>
    <row r="120" spans="1:7" ht="12.75" hidden="1" customHeight="1" x14ac:dyDescent="0.25">
      <c r="A120" s="51"/>
      <c r="B120" s="17"/>
      <c r="C120" s="17" t="s">
        <v>68</v>
      </c>
      <c r="D120" s="17"/>
      <c r="E120" s="17"/>
      <c r="F120" s="17"/>
      <c r="G120" s="42"/>
    </row>
    <row r="121" spans="1:7" ht="12.75" customHeight="1" x14ac:dyDescent="0.25">
      <c r="A121" s="45"/>
      <c r="B121" s="214" t="str">
        <f>IF(D117=1, "", IF(D117&gt;1,"Bitte Verblindungsmaßnahmen im Protokoll beschreiben und ggf. außenstehenden Arzt benennen!"))</f>
        <v/>
      </c>
      <c r="C121" s="214"/>
      <c r="D121" s="214"/>
      <c r="E121" s="214"/>
      <c r="F121" s="214"/>
      <c r="G121" s="215"/>
    </row>
    <row r="122" spans="1:7" ht="12.75" customHeight="1" x14ac:dyDescent="0.25">
      <c r="A122" s="3" t="s">
        <v>69</v>
      </c>
      <c r="B122" s="145" t="s">
        <v>138</v>
      </c>
      <c r="C122" s="232"/>
      <c r="D122" s="233"/>
      <c r="E122" s="233"/>
      <c r="F122" s="233"/>
      <c r="G122" s="234"/>
    </row>
    <row r="123" spans="1:7" ht="12.75" customHeight="1" x14ac:dyDescent="0.25">
      <c r="A123" s="5"/>
      <c r="B123" s="146"/>
      <c r="C123" s="184"/>
      <c r="D123" s="185"/>
      <c r="E123" s="185"/>
      <c r="F123" s="185"/>
      <c r="G123" s="186"/>
    </row>
    <row r="124" spans="1:7" ht="12.75" customHeight="1" x14ac:dyDescent="0.25">
      <c r="A124" s="8"/>
      <c r="B124" s="147"/>
      <c r="C124" s="178"/>
      <c r="D124" s="179"/>
      <c r="E124" s="179"/>
      <c r="F124" s="179"/>
      <c r="G124" s="180"/>
    </row>
    <row r="125" spans="1:7" ht="12.75" customHeight="1" x14ac:dyDescent="0.25">
      <c r="A125" s="3" t="s">
        <v>70</v>
      </c>
      <c r="B125" s="4" t="s">
        <v>71</v>
      </c>
      <c r="C125" s="232"/>
      <c r="D125" s="233"/>
      <c r="E125" s="233"/>
      <c r="F125" s="233"/>
      <c r="G125" s="234"/>
    </row>
    <row r="126" spans="1:7" ht="12.75" customHeight="1" x14ac:dyDescent="0.25">
      <c r="A126" s="5"/>
      <c r="B126" s="6"/>
      <c r="C126" s="184"/>
      <c r="D126" s="185"/>
      <c r="E126" s="185"/>
      <c r="F126" s="185"/>
      <c r="G126" s="186"/>
    </row>
    <row r="127" spans="1:7" ht="12.75" customHeight="1" x14ac:dyDescent="0.25">
      <c r="A127" s="8"/>
      <c r="B127" s="9"/>
      <c r="C127" s="178"/>
      <c r="D127" s="179"/>
      <c r="E127" s="179"/>
      <c r="F127" s="179"/>
      <c r="G127" s="180"/>
    </row>
    <row r="128" spans="1:7" ht="12.75" customHeight="1" x14ac:dyDescent="0.25">
      <c r="A128" s="18"/>
      <c r="B128" s="19" t="s">
        <v>17</v>
      </c>
      <c r="C128" s="232"/>
      <c r="D128" s="233"/>
      <c r="E128" s="233"/>
      <c r="F128" s="233"/>
      <c r="G128" s="234"/>
    </row>
    <row r="129" spans="1:7" ht="12.75" customHeight="1" x14ac:dyDescent="0.25">
      <c r="A129" s="20"/>
      <c r="B129" s="21"/>
      <c r="C129" s="178"/>
      <c r="D129" s="179"/>
      <c r="E129" s="179"/>
      <c r="F129" s="179"/>
      <c r="G129" s="180"/>
    </row>
    <row r="130" spans="1:7" ht="12.75" customHeight="1" x14ac:dyDescent="0.25">
      <c r="A130" s="2"/>
      <c r="B130" s="2"/>
      <c r="C130" s="2"/>
      <c r="D130" s="2"/>
      <c r="E130" s="2"/>
      <c r="F130" s="2"/>
      <c r="G130" s="2"/>
    </row>
    <row r="131" spans="1:7" ht="12.75" customHeight="1" x14ac:dyDescent="0.25">
      <c r="A131" s="211" t="s">
        <v>72</v>
      </c>
      <c r="B131" s="212"/>
      <c r="C131" s="52"/>
      <c r="D131" s="52"/>
      <c r="E131" s="52"/>
      <c r="F131" s="52"/>
      <c r="G131" s="53"/>
    </row>
    <row r="132" spans="1:7" ht="12.75" customHeight="1" x14ac:dyDescent="0.25">
      <c r="A132" s="8" t="s">
        <v>73</v>
      </c>
      <c r="B132" s="9" t="s">
        <v>74</v>
      </c>
      <c r="C132" s="113"/>
      <c r="D132" s="9"/>
      <c r="E132" s="30"/>
      <c r="F132" s="85" t="b">
        <v>0</v>
      </c>
      <c r="G132" s="10"/>
    </row>
    <row r="133" spans="1:7" ht="12.75" customHeight="1" x14ac:dyDescent="0.25">
      <c r="A133" s="88" t="s">
        <v>75</v>
      </c>
      <c r="B133" s="242" t="s">
        <v>131</v>
      </c>
      <c r="C133" s="89" t="s">
        <v>132</v>
      </c>
      <c r="D133" s="90"/>
      <c r="E133" s="114"/>
      <c r="F133" s="84" t="b">
        <v>0</v>
      </c>
      <c r="G133" s="236"/>
    </row>
    <row r="134" spans="1:7" ht="12.75" customHeight="1" x14ac:dyDescent="0.25">
      <c r="A134" s="91"/>
      <c r="B134" s="243"/>
      <c r="C134" s="92" t="s">
        <v>133</v>
      </c>
      <c r="D134" s="93"/>
      <c r="E134" s="115"/>
      <c r="F134" s="93"/>
      <c r="G134" s="237"/>
    </row>
    <row r="135" spans="1:7" ht="12.75" customHeight="1" x14ac:dyDescent="0.25">
      <c r="A135" s="3" t="s">
        <v>76</v>
      </c>
      <c r="B135" s="142" t="s">
        <v>130</v>
      </c>
      <c r="C135" s="232"/>
      <c r="D135" s="233"/>
      <c r="E135" s="233"/>
      <c r="F135" s="233"/>
      <c r="G135" s="234"/>
    </row>
    <row r="136" spans="1:7" ht="12.75" customHeight="1" x14ac:dyDescent="0.25">
      <c r="A136" s="5"/>
      <c r="B136" s="143"/>
      <c r="C136" s="184"/>
      <c r="D136" s="185"/>
      <c r="E136" s="185"/>
      <c r="F136" s="185"/>
      <c r="G136" s="186"/>
    </row>
    <row r="137" spans="1:7" ht="12.75" customHeight="1" x14ac:dyDescent="0.25">
      <c r="A137" s="8"/>
      <c r="B137" s="144"/>
      <c r="C137" s="178"/>
      <c r="D137" s="179"/>
      <c r="E137" s="179"/>
      <c r="F137" s="179"/>
      <c r="G137" s="180"/>
    </row>
    <row r="138" spans="1:7" ht="12.75" customHeight="1" x14ac:dyDescent="0.25">
      <c r="A138" s="5" t="s">
        <v>78</v>
      </c>
      <c r="B138" s="6" t="s">
        <v>77</v>
      </c>
      <c r="C138" s="232"/>
      <c r="D138" s="233"/>
      <c r="E138" s="233"/>
      <c r="F138" s="233"/>
      <c r="G138" s="234"/>
    </row>
    <row r="139" spans="1:7" ht="12.75" customHeight="1" x14ac:dyDescent="0.25">
      <c r="A139" s="5"/>
      <c r="B139" s="6"/>
      <c r="C139" s="184"/>
      <c r="D139" s="185"/>
      <c r="E139" s="185"/>
      <c r="F139" s="185"/>
      <c r="G139" s="186"/>
    </row>
    <row r="140" spans="1:7" ht="12.75" customHeight="1" x14ac:dyDescent="0.25">
      <c r="A140" s="8"/>
      <c r="B140" s="9"/>
      <c r="C140" s="178"/>
      <c r="D140" s="179"/>
      <c r="E140" s="179"/>
      <c r="F140" s="179"/>
      <c r="G140" s="180"/>
    </row>
    <row r="141" spans="1:7" ht="12.75" customHeight="1" x14ac:dyDescent="0.25">
      <c r="A141" s="3" t="s">
        <v>80</v>
      </c>
      <c r="B141" s="4" t="s">
        <v>79</v>
      </c>
      <c r="C141" s="216"/>
      <c r="D141" s="217"/>
      <c r="E141" s="217"/>
      <c r="F141" s="217"/>
      <c r="G141" s="218"/>
    </row>
    <row r="142" spans="1:7" ht="12.75" customHeight="1" x14ac:dyDescent="0.25">
      <c r="A142" s="8"/>
      <c r="B142" s="9"/>
      <c r="C142" s="219"/>
      <c r="D142" s="220"/>
      <c r="E142" s="220"/>
      <c r="F142" s="220"/>
      <c r="G142" s="221"/>
    </row>
    <row r="143" spans="1:7" ht="12.75" customHeight="1" x14ac:dyDescent="0.25">
      <c r="A143" s="3" t="s">
        <v>82</v>
      </c>
      <c r="B143" s="4" t="s">
        <v>81</v>
      </c>
      <c r="C143" s="4"/>
      <c r="D143" s="83">
        <v>1</v>
      </c>
      <c r="E143" s="4"/>
      <c r="F143" s="4"/>
      <c r="G143" s="25"/>
    </row>
    <row r="144" spans="1:7" ht="12.75" customHeight="1" x14ac:dyDescent="0.25">
      <c r="A144" s="5"/>
      <c r="B144" s="6"/>
      <c r="C144" s="6"/>
      <c r="D144" s="84" t="b">
        <v>0</v>
      </c>
      <c r="E144" s="6"/>
      <c r="F144" s="84" t="b">
        <v>0</v>
      </c>
      <c r="G144" s="7"/>
    </row>
    <row r="145" spans="1:7" ht="12.75" customHeight="1" x14ac:dyDescent="0.25">
      <c r="A145" s="5"/>
      <c r="B145" s="6"/>
      <c r="C145" s="6"/>
      <c r="D145" s="84" t="b">
        <v>0</v>
      </c>
      <c r="E145" s="6"/>
      <c r="F145" s="84" t="b">
        <v>0</v>
      </c>
      <c r="G145" s="7"/>
    </row>
    <row r="146" spans="1:7" ht="12.75" customHeight="1" x14ac:dyDescent="0.25">
      <c r="A146" s="5"/>
      <c r="B146" s="6"/>
      <c r="C146" s="6"/>
      <c r="D146" s="84" t="b">
        <v>0</v>
      </c>
      <c r="E146" s="6"/>
      <c r="F146" s="6"/>
      <c r="G146" s="7"/>
    </row>
    <row r="147" spans="1:7" ht="12.75" customHeight="1" x14ac:dyDescent="0.25">
      <c r="A147" s="8"/>
      <c r="B147" s="214" t="str">
        <f>IF(D146=TRUE, "Bitte im Prüfplan beschreiben, wie diese identifiziert bzw. ausgeschlossen werden!", " ")</f>
        <v xml:space="preserve"> </v>
      </c>
      <c r="C147" s="214"/>
      <c r="D147" s="214"/>
      <c r="E147" s="214"/>
      <c r="F147" s="214"/>
      <c r="G147" s="215"/>
    </row>
    <row r="148" spans="1:7" ht="12.75" customHeight="1" x14ac:dyDescent="0.25">
      <c r="A148" s="3" t="s">
        <v>134</v>
      </c>
      <c r="B148" s="4" t="s">
        <v>83</v>
      </c>
      <c r="C148" s="4"/>
      <c r="D148" s="23"/>
      <c r="E148" s="4"/>
      <c r="F148" s="4"/>
      <c r="G148" s="25"/>
    </row>
    <row r="149" spans="1:7" ht="12.75" customHeight="1" x14ac:dyDescent="0.25">
      <c r="A149" s="94"/>
      <c r="B149" s="95"/>
      <c r="C149" s="95"/>
      <c r="D149" s="84" t="b">
        <v>0</v>
      </c>
      <c r="E149" s="95"/>
      <c r="F149" s="15"/>
      <c r="G149" s="7"/>
    </row>
    <row r="150" spans="1:7" ht="12.75" customHeight="1" x14ac:dyDescent="0.25">
      <c r="A150" s="94"/>
      <c r="B150" s="95"/>
      <c r="C150" s="95"/>
      <c r="D150" s="84" t="b">
        <v>0</v>
      </c>
      <c r="E150" s="95" t="str">
        <f>IF(D150=TRUE,"in Höhe von",IF(D150=FALSE,""))</f>
        <v/>
      </c>
      <c r="F150" s="15"/>
      <c r="G150" s="108"/>
    </row>
    <row r="151" spans="1:7" ht="12.75" customHeight="1" x14ac:dyDescent="0.25">
      <c r="A151" s="8"/>
      <c r="B151" s="9"/>
      <c r="C151" s="9"/>
      <c r="D151" s="85" t="b">
        <v>0</v>
      </c>
      <c r="E151" s="9" t="str">
        <f>IF(D151=TRUE,"in Form von",IF(D151=FALSE,""))</f>
        <v/>
      </c>
      <c r="F151" s="48"/>
      <c r="G151" s="116"/>
    </row>
    <row r="152" spans="1:7" ht="12.75" customHeight="1" x14ac:dyDescent="0.25">
      <c r="A152" s="18"/>
      <c r="B152" s="19" t="s">
        <v>17</v>
      </c>
      <c r="C152" s="184"/>
      <c r="D152" s="185"/>
      <c r="E152" s="185"/>
      <c r="F152" s="185"/>
      <c r="G152" s="186"/>
    </row>
    <row r="153" spans="1:7" ht="12.75" customHeight="1" x14ac:dyDescent="0.25">
      <c r="A153" s="20"/>
      <c r="B153" s="21"/>
      <c r="C153" s="178"/>
      <c r="D153" s="179"/>
      <c r="E153" s="179"/>
      <c r="F153" s="179"/>
      <c r="G153" s="180"/>
    </row>
    <row r="154" spans="1:7" ht="12.75" customHeight="1" x14ac:dyDescent="0.25">
      <c r="A154" s="249" t="s">
        <v>84</v>
      </c>
      <c r="B154" s="250"/>
      <c r="C154" s="250"/>
      <c r="D154" s="250"/>
      <c r="E154" s="250"/>
      <c r="F154" s="250"/>
      <c r="G154" s="251"/>
    </row>
    <row r="155" spans="1:7" ht="12.75" customHeight="1" x14ac:dyDescent="0.25">
      <c r="A155" s="11" t="s">
        <v>85</v>
      </c>
      <c r="B155" s="12" t="s">
        <v>86</v>
      </c>
      <c r="C155" s="4"/>
      <c r="D155" s="12"/>
      <c r="E155" s="222"/>
      <c r="F155" s="223" t="b">
        <v>0</v>
      </c>
      <c r="G155" s="224"/>
    </row>
    <row r="156" spans="1:7" ht="12.75" customHeight="1" x14ac:dyDescent="0.25">
      <c r="A156" s="20"/>
      <c r="B156" s="46"/>
      <c r="C156" s="46"/>
      <c r="D156" s="54"/>
      <c r="E156" s="225"/>
      <c r="F156" s="226"/>
      <c r="G156" s="227"/>
    </row>
    <row r="157" spans="1:7" ht="12.75" customHeight="1" x14ac:dyDescent="0.25">
      <c r="A157" s="11" t="s">
        <v>87</v>
      </c>
      <c r="B157" s="12" t="s">
        <v>88</v>
      </c>
      <c r="C157" s="4"/>
      <c r="D157" s="12"/>
      <c r="E157" s="222"/>
      <c r="F157" s="223"/>
      <c r="G157" s="224"/>
    </row>
    <row r="158" spans="1:7" ht="12.75" customHeight="1" x14ac:dyDescent="0.25">
      <c r="A158" s="20"/>
      <c r="B158" s="46"/>
      <c r="C158" s="46"/>
      <c r="D158" s="54"/>
      <c r="E158" s="225"/>
      <c r="F158" s="226"/>
      <c r="G158" s="227"/>
    </row>
    <row r="159" spans="1:7" ht="12.75" customHeight="1" x14ac:dyDescent="0.25">
      <c r="A159" s="11" t="s">
        <v>89</v>
      </c>
      <c r="B159" s="12" t="s">
        <v>90</v>
      </c>
      <c r="C159" s="4"/>
      <c r="D159" s="12"/>
      <c r="E159" s="222"/>
      <c r="F159" s="223"/>
      <c r="G159" s="224"/>
    </row>
    <row r="160" spans="1:7" ht="12.75" customHeight="1" x14ac:dyDescent="0.25">
      <c r="A160" s="20"/>
      <c r="B160" s="46"/>
      <c r="C160" s="46"/>
      <c r="D160" s="54"/>
      <c r="E160" s="225"/>
      <c r="F160" s="226"/>
      <c r="G160" s="227"/>
    </row>
    <row r="161" spans="1:7" ht="12.75" customHeight="1" x14ac:dyDescent="0.25">
      <c r="A161" s="3" t="s">
        <v>91</v>
      </c>
      <c r="B161" s="4" t="s">
        <v>92</v>
      </c>
      <c r="C161" s="4"/>
      <c r="D161" s="83" t="b">
        <v>0</v>
      </c>
      <c r="E161" s="4"/>
      <c r="F161" s="83" t="b">
        <v>0</v>
      </c>
      <c r="G161" s="25"/>
    </row>
    <row r="162" spans="1:7" ht="12.75" customHeight="1" x14ac:dyDescent="0.25">
      <c r="A162" s="5"/>
      <c r="B162" s="6"/>
      <c r="C162" s="6"/>
      <c r="D162" s="84" t="b">
        <v>0</v>
      </c>
      <c r="E162" s="6"/>
      <c r="F162" s="6"/>
      <c r="G162" s="7"/>
    </row>
    <row r="163" spans="1:7" ht="12.75" customHeight="1" x14ac:dyDescent="0.25">
      <c r="A163" s="5"/>
      <c r="B163" s="6"/>
      <c r="C163" s="6"/>
      <c r="D163" s="84" t="b">
        <v>0</v>
      </c>
      <c r="E163" s="6"/>
      <c r="F163" s="6"/>
      <c r="G163" s="7"/>
    </row>
    <row r="164" spans="1:7" ht="12.75" customHeight="1" x14ac:dyDescent="0.25">
      <c r="A164" s="5"/>
      <c r="B164" s="6"/>
      <c r="C164" s="6"/>
      <c r="D164" s="84" t="b">
        <v>0</v>
      </c>
      <c r="E164" s="6"/>
      <c r="F164" s="6"/>
      <c r="G164" s="7"/>
    </row>
    <row r="165" spans="1:7" ht="12.75" customHeight="1" x14ac:dyDescent="0.25">
      <c r="A165" s="5"/>
      <c r="B165" s="228" t="str">
        <f>IF((D161=TRUE),"Bitte im Prüfplan kurz erläutern, warum aus Ihrer Sicht keine Versicherung notwendig erscheint. Auch über das Nichtvorhandensein einer Versicherung müssen die Patient/innen aufgeklärt werden.",IF(OR(D162=TRUE,D164=TRUE),"Bitte die entsprechenden Unterlagen dem Antrag beilegen und in der Patienteninformation über die Obliegenheiten aufklären!"," "))</f>
        <v xml:space="preserve"> </v>
      </c>
      <c r="C165" s="228"/>
      <c r="D165" s="228"/>
      <c r="E165" s="228"/>
      <c r="F165" s="228"/>
      <c r="G165" s="229"/>
    </row>
    <row r="166" spans="1:7" ht="12.75" customHeight="1" x14ac:dyDescent="0.25">
      <c r="A166" s="5"/>
      <c r="B166" s="230"/>
      <c r="C166" s="230"/>
      <c r="D166" s="230"/>
      <c r="E166" s="230"/>
      <c r="F166" s="230"/>
      <c r="G166" s="231"/>
    </row>
    <row r="167" spans="1:7" ht="12.75" customHeight="1" x14ac:dyDescent="0.25">
      <c r="A167" s="3" t="s">
        <v>93</v>
      </c>
      <c r="B167" s="4" t="s">
        <v>94</v>
      </c>
      <c r="C167" s="4"/>
      <c r="D167" s="23"/>
      <c r="E167" s="232"/>
      <c r="F167" s="233"/>
      <c r="G167" s="234"/>
    </row>
    <row r="168" spans="1:7" ht="12.75" customHeight="1" x14ac:dyDescent="0.25">
      <c r="A168" s="45"/>
      <c r="B168" s="55"/>
      <c r="C168" s="55"/>
      <c r="D168" s="86" t="b">
        <v>0</v>
      </c>
      <c r="E168" s="178"/>
      <c r="F168" s="179"/>
      <c r="G168" s="180"/>
    </row>
    <row r="169" spans="1:7" ht="12.75" customHeight="1" x14ac:dyDescent="0.25">
      <c r="A169" s="2"/>
      <c r="B169" s="2"/>
      <c r="C169" s="2"/>
      <c r="D169" s="2"/>
      <c r="E169" s="2"/>
      <c r="F169" s="2"/>
      <c r="G169" s="2"/>
    </row>
    <row r="170" spans="1:7" ht="12.75" customHeight="1" x14ac:dyDescent="0.25">
      <c r="A170" s="211" t="s">
        <v>119</v>
      </c>
      <c r="B170" s="212"/>
      <c r="C170" s="212"/>
      <c r="D170" s="212"/>
      <c r="E170" s="212"/>
      <c r="F170" s="212"/>
      <c r="G170" s="213"/>
    </row>
    <row r="171" spans="1:7" ht="12.75" customHeight="1" x14ac:dyDescent="0.25">
      <c r="A171" s="11" t="s">
        <v>120</v>
      </c>
      <c r="B171" s="12" t="s">
        <v>95</v>
      </c>
      <c r="C171" s="232"/>
      <c r="D171" s="233"/>
      <c r="E171" s="233"/>
      <c r="F171" s="233"/>
      <c r="G171" s="234"/>
    </row>
    <row r="172" spans="1:7" ht="12.75" customHeight="1" x14ac:dyDescent="0.25">
      <c r="A172" s="18"/>
      <c r="B172" s="24"/>
      <c r="C172" s="178"/>
      <c r="D172" s="179"/>
      <c r="E172" s="179"/>
      <c r="F172" s="179"/>
      <c r="G172" s="180"/>
    </row>
    <row r="173" spans="1:7" ht="12.75" customHeight="1" x14ac:dyDescent="0.25">
      <c r="A173" s="97" t="s">
        <v>121</v>
      </c>
      <c r="B173" s="98" t="s">
        <v>96</v>
      </c>
      <c r="C173" s="90" t="s">
        <v>97</v>
      </c>
      <c r="D173" s="96"/>
      <c r="E173" s="170"/>
      <c r="F173" s="171"/>
      <c r="G173" s="172"/>
    </row>
    <row r="174" spans="1:7" ht="12.75" customHeight="1" x14ac:dyDescent="0.25">
      <c r="A174" s="88"/>
      <c r="B174" s="99"/>
      <c r="C174" s="90" t="s">
        <v>98</v>
      </c>
      <c r="D174" s="100"/>
      <c r="E174" s="198"/>
      <c r="F174" s="199"/>
      <c r="G174" s="200"/>
    </row>
    <row r="175" spans="1:7" ht="12.75" customHeight="1" x14ac:dyDescent="0.25">
      <c r="A175" s="88"/>
      <c r="B175" s="99"/>
      <c r="C175" s="90" t="s">
        <v>99</v>
      </c>
      <c r="D175" s="100"/>
      <c r="E175" s="198"/>
      <c r="F175" s="199"/>
      <c r="G175" s="200"/>
    </row>
    <row r="176" spans="1:7" ht="12.75" customHeight="1" x14ac:dyDescent="0.25">
      <c r="A176" s="101"/>
      <c r="B176" s="99"/>
      <c r="C176" s="93" t="s">
        <v>100</v>
      </c>
      <c r="D176" s="102"/>
      <c r="E176" s="246"/>
      <c r="F176" s="247"/>
      <c r="G176" s="248"/>
    </row>
    <row r="177" spans="1:7" ht="12.75" customHeight="1" x14ac:dyDescent="0.25">
      <c r="A177" s="3" t="s">
        <v>122</v>
      </c>
      <c r="B177" s="4" t="s">
        <v>135</v>
      </c>
      <c r="C177" s="4"/>
      <c r="D177" s="83" t="b">
        <v>0</v>
      </c>
      <c r="E177" s="4"/>
      <c r="F177" s="83" t="b">
        <v>0</v>
      </c>
      <c r="G177" s="25"/>
    </row>
    <row r="178" spans="1:7" ht="12.75" customHeight="1" x14ac:dyDescent="0.25">
      <c r="A178" s="5"/>
      <c r="B178" s="6"/>
      <c r="C178" s="6"/>
      <c r="D178" s="84" t="b">
        <v>0</v>
      </c>
      <c r="E178" s="235"/>
      <c r="F178" s="235"/>
      <c r="G178" s="166"/>
    </row>
    <row r="179" spans="1:7" ht="12.75" customHeight="1" x14ac:dyDescent="0.25">
      <c r="A179" s="5"/>
      <c r="B179" s="6"/>
      <c r="C179" s="6"/>
      <c r="D179" s="84" t="b">
        <v>0</v>
      </c>
      <c r="E179" s="235"/>
      <c r="F179" s="235"/>
      <c r="G179" s="166"/>
    </row>
    <row r="180" spans="1:7" ht="12.75" customHeight="1" x14ac:dyDescent="0.25">
      <c r="A180" s="8"/>
      <c r="B180" s="9"/>
      <c r="C180" s="9"/>
      <c r="D180" s="85" t="b">
        <v>0</v>
      </c>
      <c r="E180" s="150"/>
      <c r="F180" s="150"/>
      <c r="G180" s="151"/>
    </row>
    <row r="181" spans="1:7" ht="12.75" customHeight="1" x14ac:dyDescent="0.25">
      <c r="A181" s="56" t="s">
        <v>123</v>
      </c>
      <c r="B181" s="57" t="s">
        <v>101</v>
      </c>
      <c r="C181" s="57"/>
      <c r="D181" s="87">
        <v>2</v>
      </c>
      <c r="E181" s="57"/>
      <c r="F181" s="58"/>
      <c r="G181" s="117" t="str">
        <f>IF($D$181=3, "Beratung durch Datenschutzbeauftragten!", "")</f>
        <v/>
      </c>
    </row>
    <row r="182" spans="1:7" ht="12.75" hidden="1" customHeight="1" x14ac:dyDescent="0.25">
      <c r="A182" s="41"/>
      <c r="B182" s="17"/>
      <c r="C182" s="17"/>
      <c r="D182" s="84"/>
      <c r="E182" s="17" t="s">
        <v>102</v>
      </c>
      <c r="F182" s="17"/>
      <c r="G182" s="42"/>
    </row>
    <row r="183" spans="1:7" ht="12.75" hidden="1" customHeight="1" x14ac:dyDescent="0.25">
      <c r="A183" s="41"/>
      <c r="B183" s="17"/>
      <c r="C183" s="17"/>
      <c r="D183" s="84"/>
      <c r="E183" s="17" t="s">
        <v>103</v>
      </c>
      <c r="F183" s="17"/>
      <c r="G183" s="42"/>
    </row>
    <row r="184" spans="1:7" ht="12.75" hidden="1" customHeight="1" x14ac:dyDescent="0.25">
      <c r="A184" s="41"/>
      <c r="B184" s="17"/>
      <c r="C184" s="17"/>
      <c r="D184" s="84"/>
      <c r="E184" s="17" t="s">
        <v>58</v>
      </c>
      <c r="F184" s="17"/>
      <c r="G184" s="42"/>
    </row>
    <row r="185" spans="1:7" ht="12.75" customHeight="1" x14ac:dyDescent="0.25">
      <c r="A185" s="59" t="s">
        <v>124</v>
      </c>
      <c r="B185" s="57" t="s">
        <v>104</v>
      </c>
      <c r="C185" s="57"/>
      <c r="D185" s="87">
        <v>1</v>
      </c>
      <c r="E185" s="57"/>
      <c r="F185" s="58"/>
      <c r="G185" s="117" t="str">
        <f>IF($D$185=2, "Nur bei anonymisierten Datensätzen möglich.", "")</f>
        <v/>
      </c>
    </row>
    <row r="186" spans="1:7" ht="12.75" hidden="1" customHeight="1" x14ac:dyDescent="0.25">
      <c r="A186" s="60"/>
      <c r="B186" s="16"/>
      <c r="C186" s="16"/>
      <c r="D186" s="16"/>
      <c r="E186" s="16" t="s">
        <v>105</v>
      </c>
      <c r="F186" s="16"/>
      <c r="G186" s="16"/>
    </row>
    <row r="187" spans="1:7" ht="12.75" hidden="1" customHeight="1" x14ac:dyDescent="0.25">
      <c r="A187" s="60"/>
      <c r="B187" s="16"/>
      <c r="C187" s="16"/>
      <c r="D187" s="16"/>
      <c r="E187" s="16" t="s">
        <v>106</v>
      </c>
      <c r="F187" s="16"/>
      <c r="G187" s="16"/>
    </row>
    <row r="188" spans="1:7" ht="12.75" customHeight="1" x14ac:dyDescent="0.25">
      <c r="A188" s="18"/>
      <c r="B188" s="19" t="s">
        <v>17</v>
      </c>
      <c r="C188" s="184"/>
      <c r="D188" s="185"/>
      <c r="E188" s="185"/>
      <c r="F188" s="185"/>
      <c r="G188" s="186"/>
    </row>
    <row r="189" spans="1:7" ht="12.75" customHeight="1" x14ac:dyDescent="0.25">
      <c r="A189" s="20"/>
      <c r="B189" s="21"/>
      <c r="C189" s="178"/>
      <c r="D189" s="179"/>
      <c r="E189" s="179"/>
      <c r="F189" s="179"/>
      <c r="G189" s="180"/>
    </row>
    <row r="190" spans="1:7" ht="12.75" customHeight="1" x14ac:dyDescent="0.25">
      <c r="A190" s="2"/>
      <c r="B190" s="2"/>
      <c r="C190" s="2"/>
      <c r="D190" s="2"/>
      <c r="E190" s="2"/>
      <c r="F190" s="2"/>
      <c r="G190" s="2"/>
    </row>
    <row r="191" spans="1:7" ht="12.75" customHeight="1" x14ac:dyDescent="0.25">
      <c r="A191" s="211" t="s">
        <v>128</v>
      </c>
      <c r="B191" s="212"/>
      <c r="C191" s="212"/>
      <c r="D191" s="212"/>
      <c r="E191" s="212"/>
      <c r="F191" s="212"/>
      <c r="G191" s="213"/>
    </row>
    <row r="192" spans="1:7" ht="12.75" customHeight="1" x14ac:dyDescent="0.25">
      <c r="A192" s="120" t="s">
        <v>152</v>
      </c>
      <c r="B192" s="27"/>
      <c r="C192" s="123"/>
      <c r="D192" s="123"/>
      <c r="E192" s="123"/>
      <c r="F192" s="123"/>
      <c r="G192" s="124"/>
    </row>
    <row r="193" spans="1:7" ht="12.75" customHeight="1" x14ac:dyDescent="0.25">
      <c r="A193" s="5"/>
      <c r="B193" s="6"/>
      <c r="C193" s="6"/>
      <c r="D193" s="84" t="b">
        <v>0</v>
      </c>
      <c r="E193" s="6"/>
      <c r="F193" s="6"/>
      <c r="G193" s="7"/>
    </row>
    <row r="194" spans="1:7" ht="12.75" customHeight="1" x14ac:dyDescent="0.25">
      <c r="A194" s="190"/>
      <c r="B194" s="191"/>
      <c r="C194" s="6"/>
      <c r="D194" s="84" t="b">
        <v>0</v>
      </c>
      <c r="E194" s="6" t="s">
        <v>107</v>
      </c>
      <c r="F194" s="6"/>
      <c r="G194" s="7"/>
    </row>
    <row r="195" spans="1:7" ht="12.75" customHeight="1" x14ac:dyDescent="0.25">
      <c r="A195" s="190"/>
      <c r="B195" s="191"/>
      <c r="C195" s="6"/>
      <c r="D195" s="84" t="b">
        <v>0</v>
      </c>
      <c r="E195" s="6"/>
      <c r="F195" s="6"/>
      <c r="G195" s="7"/>
    </row>
    <row r="196" spans="1:7" ht="12.75" customHeight="1" x14ac:dyDescent="0.25">
      <c r="A196" s="190"/>
      <c r="B196" s="191"/>
      <c r="C196" s="6"/>
      <c r="D196" s="84" t="b">
        <v>0</v>
      </c>
      <c r="E196" s="175"/>
      <c r="F196" s="176"/>
      <c r="G196" s="177"/>
    </row>
    <row r="197" spans="1:7" ht="12.75" customHeight="1" x14ac:dyDescent="0.25">
      <c r="A197" s="190"/>
      <c r="B197" s="191"/>
      <c r="C197" s="6"/>
      <c r="D197" s="84" t="b">
        <v>0</v>
      </c>
      <c r="E197" s="184"/>
      <c r="F197" s="185"/>
      <c r="G197" s="186"/>
    </row>
    <row r="198" spans="1:7" ht="12.75" customHeight="1" x14ac:dyDescent="0.25">
      <c r="A198" s="190"/>
      <c r="B198" s="191"/>
      <c r="C198" s="6"/>
      <c r="D198" s="84" t="b">
        <v>0</v>
      </c>
      <c r="E198" s="184"/>
      <c r="F198" s="185"/>
      <c r="G198" s="186"/>
    </row>
    <row r="199" spans="1:7" ht="12.75" customHeight="1" x14ac:dyDescent="0.25">
      <c r="A199" s="190"/>
      <c r="B199" s="191"/>
      <c r="C199" s="6"/>
      <c r="D199" s="84" t="b">
        <v>0</v>
      </c>
      <c r="E199" s="184"/>
      <c r="F199" s="185"/>
      <c r="G199" s="186"/>
    </row>
    <row r="200" spans="1:7" ht="12.75" customHeight="1" x14ac:dyDescent="0.25">
      <c r="A200" s="190"/>
      <c r="B200" s="191"/>
      <c r="C200" s="6"/>
      <c r="D200" s="84" t="b">
        <v>0</v>
      </c>
      <c r="E200" s="184"/>
      <c r="F200" s="185"/>
      <c r="G200" s="186"/>
    </row>
    <row r="201" spans="1:7" ht="12.75" customHeight="1" x14ac:dyDescent="0.25">
      <c r="A201" s="190"/>
      <c r="B201" s="191"/>
      <c r="C201" s="6"/>
      <c r="D201" s="84" t="b">
        <v>0</v>
      </c>
      <c r="E201" s="184"/>
      <c r="F201" s="185"/>
      <c r="G201" s="186"/>
    </row>
    <row r="202" spans="1:7" ht="12.75" customHeight="1" x14ac:dyDescent="0.25">
      <c r="A202" s="190"/>
      <c r="B202" s="191"/>
      <c r="C202" s="6"/>
      <c r="D202" s="84" t="b">
        <v>0</v>
      </c>
      <c r="E202" s="184"/>
      <c r="F202" s="185"/>
      <c r="G202" s="186"/>
    </row>
    <row r="203" spans="1:7" ht="12.75" customHeight="1" x14ac:dyDescent="0.25">
      <c r="A203" s="5"/>
      <c r="B203" s="6"/>
      <c r="C203" s="6"/>
      <c r="D203" s="84" t="b">
        <v>0</v>
      </c>
      <c r="E203" s="184"/>
      <c r="F203" s="185"/>
      <c r="G203" s="186"/>
    </row>
    <row r="204" spans="1:7" ht="12.75" customHeight="1" x14ac:dyDescent="0.25">
      <c r="A204" s="118" t="s">
        <v>151</v>
      </c>
      <c r="B204" s="119"/>
      <c r="C204" s="119"/>
      <c r="D204" s="125"/>
      <c r="E204" s="184"/>
      <c r="F204" s="185"/>
      <c r="G204" s="186"/>
    </row>
    <row r="205" spans="1:7" ht="12.75" customHeight="1" x14ac:dyDescent="0.25">
      <c r="A205" s="5"/>
      <c r="B205" s="6"/>
      <c r="C205" s="6"/>
      <c r="D205" s="84" t="b">
        <v>0</v>
      </c>
      <c r="E205" s="184"/>
      <c r="F205" s="185"/>
      <c r="G205" s="186"/>
    </row>
    <row r="206" spans="1:7" ht="12.75" customHeight="1" x14ac:dyDescent="0.25">
      <c r="A206" s="5"/>
      <c r="B206" s="6"/>
      <c r="C206" s="6"/>
      <c r="D206" s="84" t="b">
        <v>0</v>
      </c>
      <c r="E206" s="184"/>
      <c r="F206" s="185"/>
      <c r="G206" s="186"/>
    </row>
    <row r="207" spans="1:7" ht="12.75" customHeight="1" x14ac:dyDescent="0.25">
      <c r="A207" s="5"/>
      <c r="B207" s="6"/>
      <c r="C207" s="6"/>
      <c r="D207" s="84" t="b">
        <v>0</v>
      </c>
      <c r="E207" s="184"/>
      <c r="F207" s="185"/>
      <c r="G207" s="186"/>
    </row>
    <row r="208" spans="1:7" ht="12.75" customHeight="1" x14ac:dyDescent="0.25">
      <c r="A208" s="5"/>
      <c r="B208" s="6"/>
      <c r="C208" s="6"/>
      <c r="D208" s="84" t="b">
        <v>0</v>
      </c>
      <c r="E208" s="184"/>
      <c r="F208" s="185"/>
      <c r="G208" s="186"/>
    </row>
    <row r="209" spans="1:7" ht="12.75" customHeight="1" x14ac:dyDescent="0.25">
      <c r="A209" s="5"/>
      <c r="B209" s="6"/>
      <c r="C209" s="6"/>
      <c r="D209" s="84" t="b">
        <v>0</v>
      </c>
      <c r="E209" s="187"/>
      <c r="F209" s="188"/>
      <c r="G209" s="189"/>
    </row>
    <row r="210" spans="1:7" ht="12.75" customHeight="1" x14ac:dyDescent="0.25">
      <c r="A210" s="8"/>
      <c r="B210" s="9"/>
      <c r="C210" s="9"/>
      <c r="D210" s="85" t="b">
        <v>0</v>
      </c>
      <c r="E210" s="9"/>
      <c r="F210" s="9"/>
      <c r="G210" s="10"/>
    </row>
    <row r="211" spans="1:7" ht="12.75" customHeight="1" x14ac:dyDescent="0.25">
      <c r="A211" s="2"/>
      <c r="B211" s="2"/>
      <c r="C211" s="2"/>
      <c r="D211" s="2"/>
      <c r="E211" s="2"/>
      <c r="F211" s="2"/>
      <c r="G211" s="2"/>
    </row>
    <row r="212" spans="1:7" ht="12.75" customHeight="1" x14ac:dyDescent="0.25">
      <c r="A212" s="2"/>
      <c r="B212" s="2"/>
      <c r="C212" s="2"/>
      <c r="D212" s="2"/>
      <c r="E212" s="2"/>
      <c r="F212" s="2"/>
      <c r="G212" s="2"/>
    </row>
    <row r="213" spans="1:7" ht="12.75" customHeight="1" x14ac:dyDescent="0.25">
      <c r="A213" s="2"/>
      <c r="B213" s="2"/>
      <c r="C213" s="2"/>
      <c r="D213" s="2"/>
      <c r="E213" s="2"/>
      <c r="F213" s="2"/>
      <c r="G213" s="2"/>
    </row>
    <row r="214" spans="1:7" ht="12.75" customHeight="1" x14ac:dyDescent="0.25">
      <c r="A214" s="2"/>
      <c r="B214" s="2"/>
      <c r="C214" s="2"/>
      <c r="D214" s="2"/>
      <c r="E214" s="2"/>
      <c r="F214" s="2"/>
      <c r="G214" s="2"/>
    </row>
    <row r="215" spans="1:7" ht="12.75" customHeight="1" x14ac:dyDescent="0.25">
      <c r="A215" s="2"/>
      <c r="B215" s="2"/>
      <c r="C215" s="2"/>
      <c r="D215" s="2"/>
      <c r="E215" s="2"/>
      <c r="F215" s="2"/>
      <c r="G215" s="2"/>
    </row>
    <row r="216" spans="1:7" ht="12.75" customHeight="1" x14ac:dyDescent="0.25">
      <c r="A216" s="2"/>
      <c r="B216" s="2"/>
      <c r="C216" s="2"/>
      <c r="D216" s="2"/>
      <c r="E216" s="2"/>
      <c r="F216" s="2"/>
      <c r="G216" s="2"/>
    </row>
    <row r="217" spans="1:7" ht="12.75" customHeight="1" x14ac:dyDescent="0.25">
      <c r="A217" s="2"/>
      <c r="B217" s="2"/>
      <c r="C217" s="2"/>
      <c r="D217" s="2"/>
      <c r="E217" s="2"/>
      <c r="F217" s="2"/>
      <c r="G217" s="2"/>
    </row>
    <row r="218" spans="1:7" x14ac:dyDescent="0.25">
      <c r="A218" s="211" t="s">
        <v>129</v>
      </c>
      <c r="B218" s="212"/>
      <c r="C218" s="212"/>
      <c r="D218" s="212"/>
      <c r="E218" s="212"/>
      <c r="F218" s="212"/>
      <c r="G218" s="213"/>
    </row>
    <row r="219" spans="1:7" x14ac:dyDescent="0.25">
      <c r="A219" s="208" t="s">
        <v>108</v>
      </c>
      <c r="B219" s="209"/>
      <c r="C219" s="209"/>
      <c r="D219" s="209"/>
      <c r="E219" s="209"/>
      <c r="F219" s="209"/>
      <c r="G219" s="210"/>
    </row>
    <row r="220" spans="1:7" ht="12.75" customHeight="1" x14ac:dyDescent="0.25">
      <c r="A220" s="192" t="s">
        <v>109</v>
      </c>
      <c r="B220" s="193"/>
      <c r="C220" s="193"/>
      <c r="D220" s="193"/>
      <c r="E220" s="193"/>
      <c r="F220" s="193"/>
      <c r="G220" s="194"/>
    </row>
    <row r="221" spans="1:7" x14ac:dyDescent="0.25">
      <c r="A221" s="195"/>
      <c r="B221" s="196"/>
      <c r="C221" s="196"/>
      <c r="D221" s="196"/>
      <c r="E221" s="196"/>
      <c r="F221" s="196"/>
      <c r="G221" s="197"/>
    </row>
    <row r="222" spans="1:7" ht="15" customHeight="1" x14ac:dyDescent="0.25">
      <c r="A222" s="195"/>
      <c r="B222" s="196"/>
      <c r="C222" s="196"/>
      <c r="D222" s="196"/>
      <c r="E222" s="196"/>
      <c r="F222" s="196"/>
      <c r="G222" s="197"/>
    </row>
    <row r="223" spans="1:7" x14ac:dyDescent="0.25">
      <c r="A223" s="44"/>
      <c r="B223" s="29" t="s">
        <v>110</v>
      </c>
      <c r="C223" s="6"/>
      <c r="D223" s="15"/>
      <c r="E223" s="198"/>
      <c r="F223" s="199"/>
      <c r="G223" s="200"/>
    </row>
    <row r="224" spans="1:7" x14ac:dyDescent="0.25">
      <c r="A224" s="44"/>
      <c r="B224" s="29" t="s">
        <v>111</v>
      </c>
      <c r="C224" s="29"/>
      <c r="D224" s="61"/>
      <c r="E224" s="198"/>
      <c r="F224" s="199"/>
      <c r="G224" s="200"/>
    </row>
    <row r="225" spans="1:7" x14ac:dyDescent="0.25">
      <c r="A225" s="5"/>
      <c r="B225" s="6" t="s">
        <v>112</v>
      </c>
      <c r="C225" s="6"/>
      <c r="D225" s="15"/>
      <c r="E225" s="198"/>
      <c r="F225" s="199"/>
      <c r="G225" s="200"/>
    </row>
    <row r="226" spans="1:7" x14ac:dyDescent="0.25">
      <c r="A226" s="62"/>
      <c r="B226" s="63"/>
      <c r="C226" s="63"/>
      <c r="D226" s="64"/>
      <c r="E226" s="63"/>
      <c r="F226" s="63"/>
      <c r="G226" s="65"/>
    </row>
    <row r="227" spans="1:7" ht="12.75" customHeight="1" x14ac:dyDescent="0.25">
      <c r="A227" s="195"/>
      <c r="B227" s="196" t="s">
        <v>127</v>
      </c>
      <c r="C227" s="163"/>
      <c r="D227" s="64"/>
      <c r="E227" s="163"/>
      <c r="F227" s="63"/>
      <c r="G227" s="65"/>
    </row>
    <row r="228" spans="1:7" ht="12.75" customHeight="1" x14ac:dyDescent="0.25">
      <c r="A228" s="195"/>
      <c r="B228" s="196"/>
      <c r="C228" s="164"/>
      <c r="D228" s="64"/>
      <c r="E228" s="164"/>
      <c r="F228" s="63"/>
      <c r="G228" s="81"/>
    </row>
    <row r="229" spans="1:7" ht="12.75" customHeight="1" x14ac:dyDescent="0.25">
      <c r="A229" s="195"/>
      <c r="B229" s="196"/>
      <c r="C229" s="165"/>
      <c r="D229" s="64"/>
      <c r="E229" s="165"/>
      <c r="F229" s="63"/>
      <c r="G229" s="65"/>
    </row>
    <row r="230" spans="1:7" x14ac:dyDescent="0.25">
      <c r="A230" s="66"/>
      <c r="B230" s="67"/>
      <c r="C230" s="67"/>
      <c r="D230" s="68"/>
      <c r="E230" s="67"/>
      <c r="F230" s="67"/>
      <c r="G230" s="69"/>
    </row>
    <row r="231" spans="1:7" x14ac:dyDescent="0.25">
      <c r="A231" s="127" t="s">
        <v>113</v>
      </c>
      <c r="B231" s="128"/>
      <c r="C231" s="128"/>
      <c r="D231" s="128"/>
      <c r="E231" s="128"/>
      <c r="F231" s="128"/>
      <c r="G231" s="129"/>
    </row>
    <row r="232" spans="1:7" x14ac:dyDescent="0.25">
      <c r="A232" s="192" t="s">
        <v>114</v>
      </c>
      <c r="B232" s="193"/>
      <c r="C232" s="193"/>
      <c r="D232" s="193"/>
      <c r="E232" s="193"/>
      <c r="F232" s="193"/>
      <c r="G232" s="194"/>
    </row>
    <row r="233" spans="1:7" x14ac:dyDescent="0.25">
      <c r="A233" s="195"/>
      <c r="B233" s="196"/>
      <c r="C233" s="196"/>
      <c r="D233" s="196"/>
      <c r="E233" s="196"/>
      <c r="F233" s="196"/>
      <c r="G233" s="197"/>
    </row>
    <row r="234" spans="1:7" x14ac:dyDescent="0.25">
      <c r="A234" s="62"/>
      <c r="B234" s="29" t="s">
        <v>115</v>
      </c>
      <c r="C234" s="19"/>
      <c r="D234" s="64"/>
      <c r="E234" s="198"/>
      <c r="F234" s="199"/>
      <c r="G234" s="200"/>
    </row>
    <row r="235" spans="1:7" x14ac:dyDescent="0.25">
      <c r="A235" s="5"/>
      <c r="B235" s="63"/>
      <c r="C235" s="63"/>
      <c r="D235" s="64"/>
      <c r="E235" s="63"/>
      <c r="F235" s="63"/>
      <c r="G235" s="65"/>
    </row>
    <row r="236" spans="1:7" x14ac:dyDescent="0.25">
      <c r="A236" s="201"/>
      <c r="B236" s="196" t="s">
        <v>126</v>
      </c>
      <c r="C236" s="163"/>
      <c r="D236" s="64"/>
      <c r="E236" s="63"/>
      <c r="F236" s="63"/>
      <c r="G236" s="65"/>
    </row>
    <row r="237" spans="1:7" x14ac:dyDescent="0.25">
      <c r="A237" s="201"/>
      <c r="B237" s="196"/>
      <c r="C237" s="164"/>
      <c r="D237" s="64"/>
      <c r="E237" s="63"/>
      <c r="F237" s="63"/>
      <c r="G237" s="65"/>
    </row>
    <row r="238" spans="1:7" x14ac:dyDescent="0.25">
      <c r="A238" s="201"/>
      <c r="B238" s="196"/>
      <c r="C238" s="165"/>
      <c r="D238" s="64"/>
      <c r="E238" s="63"/>
      <c r="F238" s="63"/>
      <c r="G238" s="65"/>
    </row>
    <row r="239" spans="1:7" x14ac:dyDescent="0.25">
      <c r="A239" s="66"/>
      <c r="B239" s="67"/>
      <c r="C239" s="67"/>
      <c r="D239" s="68"/>
      <c r="E239" s="67"/>
      <c r="F239" s="67"/>
      <c r="G239" s="69"/>
    </row>
    <row r="240" spans="1:7" ht="15" customHeight="1" x14ac:dyDescent="0.25">
      <c r="A240" s="202" t="s">
        <v>156</v>
      </c>
      <c r="B240" s="203"/>
      <c r="C240" s="203"/>
      <c r="D240" s="203"/>
      <c r="E240" s="203"/>
      <c r="F240" s="203"/>
      <c r="G240" s="204"/>
    </row>
    <row r="241" spans="1:7" x14ac:dyDescent="0.25">
      <c r="A241" s="205"/>
      <c r="B241" s="206"/>
      <c r="C241" s="206"/>
      <c r="D241" s="206"/>
      <c r="E241" s="206"/>
      <c r="F241" s="206"/>
      <c r="G241" s="207"/>
    </row>
    <row r="242" spans="1:7" x14ac:dyDescent="0.25">
      <c r="A242" s="192" t="s">
        <v>116</v>
      </c>
      <c r="B242" s="193"/>
      <c r="C242" s="193"/>
      <c r="D242" s="193"/>
      <c r="E242" s="193"/>
      <c r="F242" s="193"/>
      <c r="G242" s="194"/>
    </row>
    <row r="243" spans="1:7" x14ac:dyDescent="0.25">
      <c r="A243" s="195"/>
      <c r="B243" s="196"/>
      <c r="C243" s="196"/>
      <c r="D243" s="196"/>
      <c r="E243" s="196"/>
      <c r="F243" s="196"/>
      <c r="G243" s="197"/>
    </row>
    <row r="244" spans="1:7" ht="15" customHeight="1" x14ac:dyDescent="0.25">
      <c r="A244" s="195"/>
      <c r="B244" s="196"/>
      <c r="C244" s="196"/>
      <c r="D244" s="196"/>
      <c r="E244" s="196"/>
      <c r="F244" s="196"/>
      <c r="G244" s="197"/>
    </row>
    <row r="245" spans="1:7" ht="15" customHeight="1" x14ac:dyDescent="0.25">
      <c r="A245" s="195"/>
      <c r="B245" s="196"/>
      <c r="C245" s="196"/>
      <c r="D245" s="196"/>
      <c r="E245" s="196"/>
      <c r="F245" s="196"/>
      <c r="G245" s="197"/>
    </row>
    <row r="246" spans="1:7" ht="51" customHeight="1" x14ac:dyDescent="0.25">
      <c r="A246" s="18"/>
      <c r="B246" s="24" t="s">
        <v>117</v>
      </c>
      <c r="C246" s="24"/>
      <c r="D246" s="70"/>
      <c r="E246" s="198"/>
      <c r="F246" s="199"/>
      <c r="G246" s="200"/>
    </row>
    <row r="247" spans="1:7" x14ac:dyDescent="0.25">
      <c r="A247" s="5"/>
      <c r="B247" s="126"/>
      <c r="C247" s="6"/>
      <c r="D247" s="15"/>
      <c r="E247" s="6"/>
      <c r="F247" s="6"/>
      <c r="G247" s="7"/>
    </row>
    <row r="248" spans="1:7" x14ac:dyDescent="0.25">
      <c r="A248" s="195"/>
      <c r="B248" s="196" t="s">
        <v>125</v>
      </c>
      <c r="C248" s="163"/>
      <c r="D248" s="15"/>
      <c r="E248" s="76"/>
      <c r="F248" s="76"/>
      <c r="G248" s="7"/>
    </row>
    <row r="249" spans="1:7" x14ac:dyDescent="0.25">
      <c r="A249" s="195"/>
      <c r="B249" s="196"/>
      <c r="C249" s="164"/>
      <c r="D249" s="15"/>
      <c r="E249" s="76"/>
      <c r="F249" s="76"/>
      <c r="G249" s="7"/>
    </row>
    <row r="250" spans="1:7" x14ac:dyDescent="0.25">
      <c r="A250" s="195"/>
      <c r="B250" s="196"/>
      <c r="C250" s="165"/>
      <c r="D250" s="15"/>
      <c r="E250" s="6"/>
      <c r="F250" s="6"/>
      <c r="G250" s="7"/>
    </row>
    <row r="251" spans="1:7" x14ac:dyDescent="0.25">
      <c r="A251" s="66"/>
      <c r="B251" s="67"/>
      <c r="C251" s="67"/>
      <c r="D251" s="68"/>
      <c r="E251" s="67"/>
      <c r="F251" s="67"/>
      <c r="G251" s="69"/>
    </row>
    <row r="253" spans="1:7" ht="16.5" x14ac:dyDescent="0.25">
      <c r="A253" s="252" t="s">
        <v>153</v>
      </c>
      <c r="B253" s="253"/>
      <c r="C253" s="253"/>
      <c r="D253" s="253"/>
      <c r="E253" s="253"/>
      <c r="F253" s="253"/>
      <c r="G253" s="254"/>
    </row>
    <row r="254" spans="1:7" ht="15.75" customHeight="1" x14ac:dyDescent="0.25">
      <c r="A254" s="130" t="s">
        <v>154</v>
      </c>
      <c r="B254" s="131"/>
      <c r="C254" s="131"/>
      <c r="D254" s="131"/>
      <c r="E254" s="131"/>
      <c r="F254" s="131"/>
      <c r="G254" s="132"/>
    </row>
    <row r="255" spans="1:7" x14ac:dyDescent="0.25">
      <c r="A255" s="133"/>
      <c r="B255" s="134"/>
      <c r="C255" s="134"/>
      <c r="D255" s="134"/>
      <c r="E255" s="134"/>
      <c r="F255" s="134"/>
      <c r="G255" s="135"/>
    </row>
    <row r="272" ht="30" customHeight="1" x14ac:dyDescent="0.25"/>
  </sheetData>
  <sheetProtection algorithmName="SHA-512" hashValue="Oh4je475+tqlSZiJWhnEl0xg7nalOAdEZ0x7GqGvar06DUKuSpwhr4AJ5SVdT7krzHvwYwEHW4E2ZwmlDRdeNw==" saltValue="aCbtGledbfwZel269aYGKw==" spinCount="100000" sheet="1" selectLockedCells="1"/>
  <mergeCells count="99">
    <mergeCell ref="A253:G253"/>
    <mergeCell ref="C34:C35"/>
    <mergeCell ref="C36:C37"/>
    <mergeCell ref="C125:G127"/>
    <mergeCell ref="C128:G129"/>
    <mergeCell ref="C89:G91"/>
    <mergeCell ref="C92:G94"/>
    <mergeCell ref="C95:G96"/>
    <mergeCell ref="C97:G98"/>
    <mergeCell ref="C122:G124"/>
    <mergeCell ref="B121:G121"/>
    <mergeCell ref="C49:G50"/>
    <mergeCell ref="A52:G52"/>
    <mergeCell ref="G53:G54"/>
    <mergeCell ref="A38:A39"/>
    <mergeCell ref="E157:G158"/>
    <mergeCell ref="C138:G140"/>
    <mergeCell ref="C135:G137"/>
    <mergeCell ref="B135:B137"/>
    <mergeCell ref="C152:G153"/>
    <mergeCell ref="A154:G154"/>
    <mergeCell ref="E155:G156"/>
    <mergeCell ref="E176:G176"/>
    <mergeCell ref="C188:G189"/>
    <mergeCell ref="E178:G178"/>
    <mergeCell ref="E173:G173"/>
    <mergeCell ref="E174:G174"/>
    <mergeCell ref="G133:G134"/>
    <mergeCell ref="G37:G38"/>
    <mergeCell ref="A41:A46"/>
    <mergeCell ref="G57:G58"/>
    <mergeCell ref="C66:G67"/>
    <mergeCell ref="B81:G81"/>
    <mergeCell ref="B116:G116"/>
    <mergeCell ref="C85:G85"/>
    <mergeCell ref="B88:G88"/>
    <mergeCell ref="B38:B39"/>
    <mergeCell ref="C38:C40"/>
    <mergeCell ref="A131:B131"/>
    <mergeCell ref="B133:B134"/>
    <mergeCell ref="A104:B104"/>
    <mergeCell ref="A219:G219"/>
    <mergeCell ref="A218:G218"/>
    <mergeCell ref="E180:G180"/>
    <mergeCell ref="B147:G147"/>
    <mergeCell ref="C141:G142"/>
    <mergeCell ref="A194:B194"/>
    <mergeCell ref="E159:G160"/>
    <mergeCell ref="B165:G166"/>
    <mergeCell ref="E167:G168"/>
    <mergeCell ref="A170:G170"/>
    <mergeCell ref="C171:G172"/>
    <mergeCell ref="E179:G179"/>
    <mergeCell ref="A191:G191"/>
    <mergeCell ref="E175:G175"/>
    <mergeCell ref="A195:B195"/>
    <mergeCell ref="A196:B196"/>
    <mergeCell ref="C227:C229"/>
    <mergeCell ref="A220:G222"/>
    <mergeCell ref="E227:E229"/>
    <mergeCell ref="E225:G225"/>
    <mergeCell ref="E224:G224"/>
    <mergeCell ref="E223:G223"/>
    <mergeCell ref="A227:A229"/>
    <mergeCell ref="B227:B229"/>
    <mergeCell ref="A248:A250"/>
    <mergeCell ref="B248:B250"/>
    <mergeCell ref="C248:C250"/>
    <mergeCell ref="A240:G241"/>
    <mergeCell ref="A242:G245"/>
    <mergeCell ref="A232:G233"/>
    <mergeCell ref="E246:G246"/>
    <mergeCell ref="E234:G234"/>
    <mergeCell ref="A236:A238"/>
    <mergeCell ref="B236:B238"/>
    <mergeCell ref="C236:C238"/>
    <mergeCell ref="E196:G209"/>
    <mergeCell ref="A202:B202"/>
    <mergeCell ref="A197:B197"/>
    <mergeCell ref="A198:B198"/>
    <mergeCell ref="A199:B199"/>
    <mergeCell ref="A200:B200"/>
    <mergeCell ref="A201:B201"/>
    <mergeCell ref="A254:G255"/>
    <mergeCell ref="A1:G2"/>
    <mergeCell ref="B89:B91"/>
    <mergeCell ref="B122:B124"/>
    <mergeCell ref="E103:G104"/>
    <mergeCell ref="A3:G5"/>
    <mergeCell ref="C14:G14"/>
    <mergeCell ref="C41:C46"/>
    <mergeCell ref="B41:B46"/>
    <mergeCell ref="C47:C48"/>
    <mergeCell ref="G55:G56"/>
    <mergeCell ref="A16:G16"/>
    <mergeCell ref="C17:G17"/>
    <mergeCell ref="E22:G22"/>
    <mergeCell ref="C30:G31"/>
    <mergeCell ref="A33:G33"/>
  </mergeCells>
  <conditionalFormatting sqref="F86:F87">
    <cfRule type="expression" dxfId="88" priority="104">
      <formula>$D$82=5</formula>
    </cfRule>
  </conditionalFormatting>
  <conditionalFormatting sqref="G78">
    <cfRule type="expression" dxfId="87" priority="77">
      <formula>AND($D$78=2, $G$78=0, $F$78=TRUE)</formula>
    </cfRule>
    <cfRule type="expression" dxfId="86" priority="103">
      <formula>$D$78=2</formula>
    </cfRule>
  </conditionalFormatting>
  <conditionalFormatting sqref="G8:G9">
    <cfRule type="expression" dxfId="85" priority="102">
      <formula>$D$7=2</formula>
    </cfRule>
  </conditionalFormatting>
  <conditionalFormatting sqref="G59">
    <cfRule type="expression" dxfId="84" priority="101">
      <formula>OR($D$53=2, $D$53=3, $D$53=5)</formula>
    </cfRule>
  </conditionalFormatting>
  <conditionalFormatting sqref="C17:G17">
    <cfRule type="expression" dxfId="83" priority="99">
      <formula>$C$17&lt;&gt;0</formula>
    </cfRule>
    <cfRule type="expression" dxfId="82" priority="100">
      <formula>AND($C$17=0, $F$18=TRUE)</formula>
    </cfRule>
  </conditionalFormatting>
  <conditionalFormatting sqref="C19">
    <cfRule type="expression" dxfId="81" priority="98">
      <formula>AND($C$19=0, $F$18=TRUE)</formula>
    </cfRule>
  </conditionalFormatting>
  <conditionalFormatting sqref="C36 C37">
    <cfRule type="expression" dxfId="80" priority="97">
      <formula>AND($C$36=0, $F$34=TRUE)</formula>
    </cfRule>
  </conditionalFormatting>
  <conditionalFormatting sqref="C41">
    <cfRule type="expression" dxfId="79" priority="96">
      <formula>AND($C$41=0, $F$34=TRUE)</formula>
    </cfRule>
  </conditionalFormatting>
  <conditionalFormatting sqref="E22:G22">
    <cfRule type="expression" dxfId="78" priority="93">
      <formula>AND($D$21&gt;5, $F$18=TRUE)</formula>
    </cfRule>
    <cfRule type="expression" dxfId="77" priority="95">
      <formula>$D$21&gt;5</formula>
    </cfRule>
  </conditionalFormatting>
  <conditionalFormatting sqref="A22:C22">
    <cfRule type="expression" dxfId="76" priority="94">
      <formula>$D$21&gt;4</formula>
    </cfRule>
  </conditionalFormatting>
  <conditionalFormatting sqref="C20">
    <cfRule type="expression" dxfId="75" priority="92">
      <formula>AND($C$20=0, $F$18=TRUE)</formula>
    </cfRule>
  </conditionalFormatting>
  <conditionalFormatting sqref="C21:E21">
    <cfRule type="expression" dxfId="74" priority="91">
      <formula>AND($D$21=1, $F$18=TRUE)</formula>
    </cfRule>
  </conditionalFormatting>
  <conditionalFormatting sqref="G169">
    <cfRule type="expression" dxfId="73" priority="90">
      <formula>$D$169&gt;1</formula>
    </cfRule>
  </conditionalFormatting>
  <conditionalFormatting sqref="E178:G178">
    <cfRule type="expression" dxfId="72" priority="32">
      <formula>AND($D$178=TRUE, $E$178=0, $F$177=TRUE)</formula>
    </cfRule>
    <cfRule type="expression" dxfId="71" priority="89">
      <formula>$D$178=TRUE</formula>
    </cfRule>
  </conditionalFormatting>
  <conditionalFormatting sqref="E179:G179">
    <cfRule type="expression" dxfId="70" priority="31">
      <formula>AND($D$179=TRUE, $E$179=0, $F$177=TRUE)</formula>
    </cfRule>
    <cfRule type="expression" dxfId="69" priority="88">
      <formula>$D$179=TRUE</formula>
    </cfRule>
  </conditionalFormatting>
  <conditionalFormatting sqref="E180:G180">
    <cfRule type="expression" dxfId="68" priority="30">
      <formula>AND($D$180=TRUE, $E$180=0, $F$177=TRUE)</formula>
    </cfRule>
    <cfRule type="expression" dxfId="67" priority="87">
      <formula>$D$180=TRUE</formula>
    </cfRule>
  </conditionalFormatting>
  <conditionalFormatting sqref="G84">
    <cfRule type="expression" dxfId="66" priority="76">
      <formula>AND($F$84=TRUE, $G$84=0, $F$78=TRUE)</formula>
    </cfRule>
    <cfRule type="expression" dxfId="65" priority="86">
      <formula>$F$84=TRUE</formula>
    </cfRule>
  </conditionalFormatting>
  <conditionalFormatting sqref="E103:G105">
    <cfRule type="expression" dxfId="64" priority="65">
      <formula>AND($D$104&gt;3, E103=0, $F$78=TRUE)</formula>
    </cfRule>
    <cfRule type="expression" dxfId="63" priority="85">
      <formula>$D$104&gt;3</formula>
    </cfRule>
  </conditionalFormatting>
  <conditionalFormatting sqref="G150">
    <cfRule type="expression" dxfId="62" priority="57">
      <formula>AND($D$150=TRUE, $G$150=0, $F$132=TRUE)</formula>
    </cfRule>
    <cfRule type="expression" dxfId="61" priority="83">
      <formula>$D$150=TRUE</formula>
    </cfRule>
  </conditionalFormatting>
  <conditionalFormatting sqref="G151">
    <cfRule type="expression" dxfId="60" priority="55">
      <formula>AND($D$151=TRUE, $G$151=0, $F$132=TRUE)</formula>
    </cfRule>
    <cfRule type="expression" dxfId="59" priority="82">
      <formula>$D$151=TRUE</formula>
    </cfRule>
  </conditionalFormatting>
  <conditionalFormatting sqref="E167:G168">
    <cfRule type="expression" dxfId="58" priority="29">
      <formula>AND($D$168=TRUE, E167&lt;&gt;0, $F$155=TRUE)</formula>
    </cfRule>
    <cfRule type="expression" dxfId="57" priority="80">
      <formula>$D$168=TRUE</formula>
    </cfRule>
  </conditionalFormatting>
  <conditionalFormatting sqref="C78">
    <cfRule type="expression" dxfId="56" priority="78">
      <formula>AND($G$78=0, $D$78=2, $F$78=TRUE)</formula>
    </cfRule>
  </conditionalFormatting>
  <conditionalFormatting sqref="E86">
    <cfRule type="expression" dxfId="55" priority="75">
      <formula>AND($E$86=0, $F$78=TRUE)</formula>
    </cfRule>
  </conditionalFormatting>
  <conditionalFormatting sqref="E87">
    <cfRule type="expression" dxfId="54" priority="74">
      <formula>AND($E$87=0, $F$78=TRUE)</formula>
    </cfRule>
  </conditionalFormatting>
  <conditionalFormatting sqref="C89:G91">
    <cfRule type="expression" dxfId="53" priority="73">
      <formula>AND(C89=0, $F$78=TRUE)</formula>
    </cfRule>
  </conditionalFormatting>
  <conditionalFormatting sqref="C95:G96">
    <cfRule type="expression" dxfId="52" priority="69">
      <formula>AND($C$95=0, $F$78=TRUE)</formula>
    </cfRule>
  </conditionalFormatting>
  <conditionalFormatting sqref="C99">
    <cfRule type="expression" dxfId="51" priority="68">
      <formula>AND($D$99=1, $F$78=TRUE)</formula>
    </cfRule>
  </conditionalFormatting>
  <conditionalFormatting sqref="A104:B104">
    <cfRule type="expression" dxfId="50" priority="66">
      <formula>AND($D$104=1, $F$78=TRUE)</formula>
    </cfRule>
  </conditionalFormatting>
  <conditionalFormatting sqref="C122:G124">
    <cfRule type="expression" dxfId="49" priority="64">
      <formula>AND($C$122=0, $F$78=TRUE,$F$9=2)</formula>
    </cfRule>
  </conditionalFormatting>
  <conditionalFormatting sqref="C125:G127">
    <cfRule type="expression" dxfId="48" priority="63">
      <formula>AND($C$125=0, $F$78=TRUE)</formula>
    </cfRule>
  </conditionalFormatting>
  <conditionalFormatting sqref="C132">
    <cfRule type="expression" dxfId="47" priority="62">
      <formula>AND($C$132=0, $F$132=TRUE)</formula>
    </cfRule>
  </conditionalFormatting>
  <conditionalFormatting sqref="C135:G137">
    <cfRule type="expression" dxfId="46" priority="61">
      <formula>AND($C$135=0, $F$132=TRUE)</formula>
    </cfRule>
  </conditionalFormatting>
  <conditionalFormatting sqref="C138:G140">
    <cfRule type="expression" dxfId="45" priority="60">
      <formula>AND($C$138=0, $F$132=TRUE)</formula>
    </cfRule>
  </conditionalFormatting>
  <conditionalFormatting sqref="C141:G142">
    <cfRule type="expression" dxfId="44" priority="59">
      <formula>AND($C$141=0, $F$132=TRUE)</formula>
    </cfRule>
  </conditionalFormatting>
  <conditionalFormatting sqref="C146">
    <cfRule type="expression" dxfId="43" priority="37">
      <formula>AND($F$145=TRUE, $F$132=TRUE)</formula>
    </cfRule>
    <cfRule type="expression" dxfId="42" priority="38">
      <formula>AND($F$144=TRUE, $F$132=TRUE)</formula>
    </cfRule>
    <cfRule type="expression" dxfId="41" priority="39">
      <formula>AND($D$145=TRUE, $F$132=TRUE)</formula>
    </cfRule>
    <cfRule type="expression" dxfId="40" priority="40">
      <formula>AND($D$144=TRUE, $F$132=TRUE)</formula>
    </cfRule>
    <cfRule type="expression" dxfId="39" priority="58">
      <formula>AND($D$144=FALSE, $D$145=FALSE, $D$146=FALSE, $F$144=FALSE, $F$145=FALSE, $F$132=TRUE)</formula>
    </cfRule>
  </conditionalFormatting>
  <conditionalFormatting sqref="C149">
    <cfRule type="expression" dxfId="38" priority="53">
      <formula xml:space="preserve"> AND($D$149=TRUE,  $D$151=TRUE, $F$132=TRUE)</formula>
    </cfRule>
    <cfRule type="expression" dxfId="37" priority="54">
      <formula xml:space="preserve"> AND($D$149=TRUE,  $D$150=TRUE, $F$132=TRUE)</formula>
    </cfRule>
    <cfRule type="expression" dxfId="36" priority="56">
      <formula>AND($D$149=FALSE, $D$150=FALSE, $D$151=FALSE, $F$132=TRUE)</formula>
    </cfRule>
  </conditionalFormatting>
  <conditionalFormatting sqref="E155:G156">
    <cfRule type="expression" dxfId="35" priority="52">
      <formula>AND($E$155=0, $F$161=TRUE)</formula>
    </cfRule>
  </conditionalFormatting>
  <conditionalFormatting sqref="E157:G158">
    <cfRule type="expression" dxfId="34" priority="51">
      <formula>AND($E$157=0, $F$161=TRUE)</formula>
    </cfRule>
  </conditionalFormatting>
  <conditionalFormatting sqref="E159:G160">
    <cfRule type="expression" dxfId="33" priority="50">
      <formula>AND($E$159=0, $F$161=TRUE)</formula>
    </cfRule>
  </conditionalFormatting>
  <conditionalFormatting sqref="C161:E161">
    <cfRule type="expression" dxfId="32" priority="46">
      <formula>AND($D$161=TRUE, $D$164=TRUE, $F$155=TRUE)</formula>
    </cfRule>
    <cfRule type="expression" dxfId="31" priority="47">
      <formula>AND($D$161=TRUE, $D$163=TRUE, $F$155=TRUE)</formula>
    </cfRule>
    <cfRule type="expression" dxfId="30" priority="48">
      <formula>AND($D$161=TRUE, $D$162=TRUE, $F$155=TRUE)</formula>
    </cfRule>
    <cfRule type="expression" dxfId="29" priority="49">
      <formula>AND($D$161=FALSE, $D$162=FALSE, $D$163=FALSE, $D$164=FALSE, $F$155=TRUE)</formula>
    </cfRule>
  </conditionalFormatting>
  <conditionalFormatting sqref="B168:C168">
    <cfRule type="expression" dxfId="28" priority="45">
      <formula>AND($D$168=FALSE, G167&lt;&gt;0, $F$155=TRUE)</formula>
    </cfRule>
  </conditionalFormatting>
  <conditionalFormatting sqref="B178">
    <cfRule type="expression" dxfId="27" priority="33">
      <formula>AND($D$177=TRUE, $D$180=TRUE, $F$177=TRUE)</formula>
    </cfRule>
    <cfRule type="expression" dxfId="26" priority="34">
      <formula>AND($D$177=TRUE, $D$179=TRUE, $F$177=TRUE)</formula>
    </cfRule>
    <cfRule type="expression" dxfId="25" priority="35">
      <formula>AND($D$177=TRUE, $D$178=TRUE, $F$177=TRUE)</formula>
    </cfRule>
    <cfRule type="expression" dxfId="24" priority="36">
      <formula>AND($D$177=FALSE, $D$178=FALSE, $D$179=FALSE, $D$180=FALSE, $F$155=TRUE)</formula>
    </cfRule>
  </conditionalFormatting>
  <conditionalFormatting sqref="G53:G54">
    <cfRule type="expression" dxfId="23" priority="25">
      <formula>AND($D$53&gt;1, $F$53=TRUE, $G$53=0)</formula>
    </cfRule>
    <cfRule type="expression" dxfId="22" priority="28">
      <formula>$D$53&gt;1</formula>
    </cfRule>
  </conditionalFormatting>
  <conditionalFormatting sqref="G55:G56">
    <cfRule type="expression" dxfId="21" priority="24">
      <formula>AND(OR($D$53=3, $D$53=4, $D$53=6), $F$53=TRUE, $G$55=0)</formula>
    </cfRule>
    <cfRule type="expression" dxfId="20" priority="26">
      <formula>OR($D$53=3, $D$53=4, $D$53=6)</formula>
    </cfRule>
  </conditionalFormatting>
  <conditionalFormatting sqref="C53">
    <cfRule type="expression" dxfId="19" priority="22">
      <formula>AND($D$53=1, $F$53=TRUE)</formula>
    </cfRule>
  </conditionalFormatting>
  <conditionalFormatting sqref="B53">
    <cfRule type="expression" dxfId="18" priority="21">
      <formula>AND($D$53=1, $F$53=TRUE)</formula>
    </cfRule>
  </conditionalFormatting>
  <conditionalFormatting sqref="B78">
    <cfRule type="expression" dxfId="17" priority="20">
      <formula>AND($G$78=0, $D$78=2, $F$78=TRUE)</formula>
    </cfRule>
  </conditionalFormatting>
  <conditionalFormatting sqref="C38">
    <cfRule type="expression" dxfId="16" priority="19">
      <formula>AND($C$38=0, $F$34=TRUE)</formula>
    </cfRule>
  </conditionalFormatting>
  <conditionalFormatting sqref="E36:G36">
    <cfRule type="expression" dxfId="15" priority="18">
      <formula>AND($D$34=1, $F$34=TRUE)</formula>
    </cfRule>
  </conditionalFormatting>
  <conditionalFormatting sqref="G37:G38">
    <cfRule type="expression" dxfId="14" priority="13">
      <formula>AND($D$34=2, $G$37=0, $F$34=TRUE)</formula>
    </cfRule>
    <cfRule type="expression" dxfId="13" priority="14">
      <formula>$D$34=2</formula>
    </cfRule>
  </conditionalFormatting>
  <conditionalFormatting sqref="F133:F134">
    <cfRule type="expression" dxfId="12" priority="12">
      <formula>#REF!=5</formula>
    </cfRule>
  </conditionalFormatting>
  <conditionalFormatting sqref="E133">
    <cfRule type="expression" dxfId="11" priority="11">
      <formula>AND($E$133=0, $F$132=TRUE, $F$133=FALSE)</formula>
    </cfRule>
  </conditionalFormatting>
  <conditionalFormatting sqref="E134">
    <cfRule type="expression" dxfId="10" priority="10">
      <formula>AND($E$134=0, $F$132=TRUE, $F$133=FALSE)</formula>
    </cfRule>
  </conditionalFormatting>
  <conditionalFormatting sqref="G133:G134">
    <cfRule type="expression" dxfId="9" priority="9">
      <formula>AND(OR(E133&lt;&gt;0, E134&lt;&gt;0), F133=TRUE,F132=TRUE)</formula>
    </cfRule>
  </conditionalFormatting>
  <conditionalFormatting sqref="C161:E164">
    <cfRule type="expression" dxfId="8" priority="7">
      <formula>AND($D$161=FALSE, $D$162=FALSE,$D$163=FALSE,$D$164=FALSE,$F$161=TRUE)</formula>
    </cfRule>
  </conditionalFormatting>
  <conditionalFormatting sqref="E173:G173">
    <cfRule type="expression" dxfId="7" priority="4">
      <formula>AND($E$173=0, $F$177=TRUE)</formula>
    </cfRule>
  </conditionalFormatting>
  <conditionalFormatting sqref="E174:G174">
    <cfRule type="expression" dxfId="6" priority="5">
      <formula>AND($E$174=0, $F$177=TRUE)</formula>
    </cfRule>
  </conditionalFormatting>
  <conditionalFormatting sqref="E175:G175">
    <cfRule type="expression" dxfId="5" priority="6">
      <formula>AND($E$175=0, $F$177=TRUE)</formula>
    </cfRule>
  </conditionalFormatting>
  <conditionalFormatting sqref="C171:G172">
    <cfRule type="expression" dxfId="4" priority="109">
      <formula>AND($C$171=0, $F$177=TRUE)</formula>
    </cfRule>
  </conditionalFormatting>
  <conditionalFormatting sqref="B178:C180">
    <cfRule type="expression" dxfId="3" priority="3">
      <formula>AND($F$177=TRUE,$D$177=FALSE,$D$178=FALSE,$D$179=FALSE,$D$180=FALSE)</formula>
    </cfRule>
  </conditionalFormatting>
  <conditionalFormatting sqref="C34:C35">
    <cfRule type="expression" dxfId="2" priority="1">
      <formula>AND($C$34=0, $F$34=TRUE)</formula>
    </cfRule>
    <cfRule type="colorScale" priority="2">
      <colorScale>
        <cfvo type="min"/>
        <cfvo type="max"/>
        <color rgb="FFFF7128"/>
        <color rgb="FFFFEF9C"/>
      </colorScale>
    </cfRule>
  </conditionalFormatting>
  <conditionalFormatting sqref="G57:G58">
    <cfRule type="expression" dxfId="1" priority="118">
      <formula>AND(OR($D$53=2, $D$53=3, $D$53=5), $F$53=TRUE, $G$85=0)</formula>
    </cfRule>
    <cfRule type="expression" dxfId="0" priority="119">
      <formula>OR($D$53=2, $D$53=3, $D$53=5)</formula>
    </cfRule>
  </conditionalFormatting>
  <pageMargins left="0.23622047244094491" right="0.23622047244094491" top="0.78740157480314965" bottom="0.74803149606299213" header="0.31496062992125984" footer="0.31496062992125984"/>
  <pageSetup paperSize="9" orientation="portrait" r:id="rId1"/>
  <headerFooter>
    <oddHeader>&amp;L&amp;"Futura Book,Fett"&amp;8Ethikkommission an der 
Medizinischen Fakultät der 
Universität Leipzig&amp;C&amp;"Futura Book,Fett"&amp;8Vorsitzende: Prof. Dr. Dr. O. Riha&amp;R&amp;G</oddHeader>
    <oddFooter>&amp;L©Geschäftsstelle der Ethikkommission&amp;C&amp;"Futura Book,Standard"&amp;P&amp;R&amp;"Futura Book,Standard"Version 1.3</oddFooter>
    <firstHeader>&amp;L&amp;G&amp;R&amp;G</first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ltText="Erstantrag">
                <anchor moveWithCells="1">
                  <from>
                    <xdr:col>1</xdr:col>
                    <xdr:colOff>0</xdr:colOff>
                    <xdr:row>6</xdr:row>
                    <xdr:rowOff>0</xdr:rowOff>
                  </from>
                  <to>
                    <xdr:col>1</xdr:col>
                    <xdr:colOff>1019175</xdr:colOff>
                    <xdr:row>7</xdr:row>
                    <xdr:rowOff>66675</xdr:rowOff>
                  </to>
                </anchor>
              </controlPr>
            </control>
          </mc:Choice>
        </mc:AlternateContent>
        <mc:AlternateContent xmlns:mc="http://schemas.openxmlformats.org/markup-compatibility/2006">
          <mc:Choice Requires="x14">
            <control shapeId="1026" r:id="rId6" name="Option Button 2">
              <controlPr defaultSize="0" autoFill="0" autoLine="0" autoPict="0" altText="Überarbeitung/Amendment">
                <anchor moveWithCells="1">
                  <from>
                    <xdr:col>1</xdr:col>
                    <xdr:colOff>0</xdr:colOff>
                    <xdr:row>7</xdr:row>
                    <xdr:rowOff>0</xdr:rowOff>
                  </from>
                  <to>
                    <xdr:col>1</xdr:col>
                    <xdr:colOff>1495425</xdr:colOff>
                    <xdr:row>8</xdr:row>
                    <xdr:rowOff>66675</xdr:rowOff>
                  </to>
                </anchor>
              </controlPr>
            </control>
          </mc:Choice>
        </mc:AlternateContent>
        <mc:AlternateContent xmlns:mc="http://schemas.openxmlformats.org/markup-compatibility/2006">
          <mc:Choice Requires="x14">
            <control shapeId="1027" r:id="rId7" name="Drop Down 3">
              <controlPr defaultSize="0" autoLine="0" autoPict="0">
                <anchor moveWithCells="1">
                  <from>
                    <xdr:col>1</xdr:col>
                    <xdr:colOff>1600200</xdr:colOff>
                    <xdr:row>51</xdr:row>
                    <xdr:rowOff>161925</xdr:rowOff>
                  </from>
                  <to>
                    <xdr:col>2</xdr:col>
                    <xdr:colOff>1543050</xdr:colOff>
                    <xdr:row>53</xdr:row>
                    <xdr:rowOff>0</xdr:rowOff>
                  </to>
                </anchor>
              </controlPr>
            </control>
          </mc:Choice>
        </mc:AlternateContent>
        <mc:AlternateContent xmlns:mc="http://schemas.openxmlformats.org/markup-compatibility/2006">
          <mc:Choice Requires="x14">
            <control shapeId="1028" r:id="rId8" name="Drop Down 4">
              <controlPr defaultSize="0" autoLine="0" autoPict="0">
                <anchor moveWithCells="1">
                  <from>
                    <xdr:col>1</xdr:col>
                    <xdr:colOff>1600200</xdr:colOff>
                    <xdr:row>77</xdr:row>
                    <xdr:rowOff>0</xdr:rowOff>
                  </from>
                  <to>
                    <xdr:col>2</xdr:col>
                    <xdr:colOff>1562100</xdr:colOff>
                    <xdr:row>78</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1600200</xdr:colOff>
                    <xdr:row>160</xdr:row>
                    <xdr:rowOff>0</xdr:rowOff>
                  </from>
                  <to>
                    <xdr:col>4</xdr:col>
                    <xdr:colOff>352425</xdr:colOff>
                    <xdr:row>161</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1600200</xdr:colOff>
                    <xdr:row>162</xdr:row>
                    <xdr:rowOff>0</xdr:rowOff>
                  </from>
                  <to>
                    <xdr:col>4</xdr:col>
                    <xdr:colOff>1514475</xdr:colOff>
                    <xdr:row>163</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1600200</xdr:colOff>
                    <xdr:row>163</xdr:row>
                    <xdr:rowOff>0</xdr:rowOff>
                  </from>
                  <to>
                    <xdr:col>4</xdr:col>
                    <xdr:colOff>352425</xdr:colOff>
                    <xdr:row>164</xdr:row>
                    <xdr:rowOff>0</xdr:rowOff>
                  </to>
                </anchor>
              </controlPr>
            </control>
          </mc:Choice>
        </mc:AlternateContent>
        <mc:AlternateContent xmlns:mc="http://schemas.openxmlformats.org/markup-compatibility/2006">
          <mc:Choice Requires="x14">
            <control shapeId="1032" r:id="rId12" name="Drop Down 8">
              <controlPr defaultSize="0" autoLine="0" autoPict="0">
                <anchor moveWithCells="1">
                  <from>
                    <xdr:col>3</xdr:col>
                    <xdr:colOff>0</xdr:colOff>
                    <xdr:row>180</xdr:row>
                    <xdr:rowOff>0</xdr:rowOff>
                  </from>
                  <to>
                    <xdr:col>4</xdr:col>
                    <xdr:colOff>1314450</xdr:colOff>
                    <xdr:row>180</xdr:row>
                    <xdr:rowOff>161925</xdr:rowOff>
                  </to>
                </anchor>
              </controlPr>
            </control>
          </mc:Choice>
        </mc:AlternateContent>
        <mc:AlternateContent xmlns:mc="http://schemas.openxmlformats.org/markup-compatibility/2006">
          <mc:Choice Requires="x14">
            <control shapeId="1033" r:id="rId13" name="Drop Down 9">
              <controlPr defaultSize="0" autoLine="0" autoPict="0">
                <anchor moveWithCells="1">
                  <from>
                    <xdr:col>3</xdr:col>
                    <xdr:colOff>0</xdr:colOff>
                    <xdr:row>180</xdr:row>
                    <xdr:rowOff>161925</xdr:rowOff>
                  </from>
                  <to>
                    <xdr:col>4</xdr:col>
                    <xdr:colOff>1314450</xdr:colOff>
                    <xdr:row>185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0</xdr:colOff>
                    <xdr:row>195</xdr:row>
                    <xdr:rowOff>0</xdr:rowOff>
                  </from>
                  <to>
                    <xdr:col>4</xdr:col>
                    <xdr:colOff>285750</xdr:colOff>
                    <xdr:row>196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199</xdr:row>
                    <xdr:rowOff>0</xdr:rowOff>
                  </from>
                  <to>
                    <xdr:col>3</xdr:col>
                    <xdr:colOff>0</xdr:colOff>
                    <xdr:row>200</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207</xdr:row>
                    <xdr:rowOff>0</xdr:rowOff>
                  </from>
                  <to>
                    <xdr:col>3</xdr:col>
                    <xdr:colOff>0</xdr:colOff>
                    <xdr:row>208</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0</xdr:colOff>
                    <xdr:row>206</xdr:row>
                    <xdr:rowOff>0</xdr:rowOff>
                  </from>
                  <to>
                    <xdr:col>3</xdr:col>
                    <xdr:colOff>0</xdr:colOff>
                    <xdr:row>207</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208</xdr:row>
                    <xdr:rowOff>0</xdr:rowOff>
                  </from>
                  <to>
                    <xdr:col>3</xdr:col>
                    <xdr:colOff>0</xdr:colOff>
                    <xdr:row>209</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0</xdr:colOff>
                    <xdr:row>209</xdr:row>
                    <xdr:rowOff>0</xdr:rowOff>
                  </from>
                  <to>
                    <xdr:col>3</xdr:col>
                    <xdr:colOff>0</xdr:colOff>
                    <xdr:row>209</xdr:row>
                    <xdr:rowOff>161925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xdr:col>
                    <xdr:colOff>0</xdr:colOff>
                    <xdr:row>193</xdr:row>
                    <xdr:rowOff>161925</xdr:rowOff>
                  </from>
                  <to>
                    <xdr:col>4</xdr:col>
                    <xdr:colOff>285750</xdr:colOff>
                    <xdr:row>195</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xdr:col>
                    <xdr:colOff>0</xdr:colOff>
                    <xdr:row>197</xdr:row>
                    <xdr:rowOff>0</xdr:rowOff>
                  </from>
                  <to>
                    <xdr:col>4</xdr:col>
                    <xdr:colOff>285750</xdr:colOff>
                    <xdr:row>198</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200</xdr:row>
                    <xdr:rowOff>0</xdr:rowOff>
                  </from>
                  <to>
                    <xdr:col>3</xdr:col>
                    <xdr:colOff>0</xdr:colOff>
                    <xdr:row>201</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xdr:col>
                    <xdr:colOff>0</xdr:colOff>
                    <xdr:row>196</xdr:row>
                    <xdr:rowOff>0</xdr:rowOff>
                  </from>
                  <to>
                    <xdr:col>4</xdr:col>
                    <xdr:colOff>285750</xdr:colOff>
                    <xdr:row>197</xdr:row>
                    <xdr:rowOff>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0</xdr:colOff>
                    <xdr:row>204</xdr:row>
                    <xdr:rowOff>152400</xdr:rowOff>
                  </from>
                  <to>
                    <xdr:col>3</xdr:col>
                    <xdr:colOff>0</xdr:colOff>
                    <xdr:row>206</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204</xdr:row>
                    <xdr:rowOff>0</xdr:rowOff>
                  </from>
                  <to>
                    <xdr:col>3</xdr:col>
                    <xdr:colOff>0</xdr:colOff>
                    <xdr:row>205</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0</xdr:colOff>
                    <xdr:row>192</xdr:row>
                    <xdr:rowOff>0</xdr:rowOff>
                  </from>
                  <to>
                    <xdr:col>3</xdr:col>
                    <xdr:colOff>0</xdr:colOff>
                    <xdr:row>193</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0</xdr:col>
                    <xdr:colOff>0</xdr:colOff>
                    <xdr:row>193</xdr:row>
                    <xdr:rowOff>0</xdr:rowOff>
                  </from>
                  <to>
                    <xdr:col>3</xdr:col>
                    <xdr:colOff>0</xdr:colOff>
                    <xdr:row>193</xdr:row>
                    <xdr:rowOff>161925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514350</xdr:colOff>
                    <xdr:row>15</xdr:row>
                    <xdr:rowOff>0</xdr:rowOff>
                  </from>
                  <to>
                    <xdr:col>6</xdr:col>
                    <xdr:colOff>1266825</xdr:colOff>
                    <xdr:row>16</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514350</xdr:colOff>
                    <xdr:row>32</xdr:row>
                    <xdr:rowOff>0</xdr:rowOff>
                  </from>
                  <to>
                    <xdr:col>6</xdr:col>
                    <xdr:colOff>1238250</xdr:colOff>
                    <xdr:row>33</xdr:row>
                    <xdr:rowOff>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6</xdr:col>
                    <xdr:colOff>647700</xdr:colOff>
                    <xdr:row>51</xdr:row>
                    <xdr:rowOff>9525</xdr:rowOff>
                  </from>
                  <to>
                    <xdr:col>6</xdr:col>
                    <xdr:colOff>1276350</xdr:colOff>
                    <xdr:row>51</xdr:row>
                    <xdr:rowOff>161925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6</xdr:col>
                    <xdr:colOff>581025</xdr:colOff>
                    <xdr:row>76</xdr:row>
                    <xdr:rowOff>0</xdr:rowOff>
                  </from>
                  <to>
                    <xdr:col>6</xdr:col>
                    <xdr:colOff>1219200</xdr:colOff>
                    <xdr:row>77</xdr:row>
                    <xdr:rowOff>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6</xdr:col>
                    <xdr:colOff>809625</xdr:colOff>
                    <xdr:row>153</xdr:row>
                    <xdr:rowOff>9525</xdr:rowOff>
                  </from>
                  <to>
                    <xdr:col>6</xdr:col>
                    <xdr:colOff>1781175</xdr:colOff>
                    <xdr:row>154</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6</xdr:col>
                    <xdr:colOff>514350</xdr:colOff>
                    <xdr:row>169</xdr:row>
                    <xdr:rowOff>0</xdr:rowOff>
                  </from>
                  <to>
                    <xdr:col>6</xdr:col>
                    <xdr:colOff>1381125</xdr:colOff>
                    <xdr:row>170</xdr:row>
                    <xdr:rowOff>0</xdr:rowOff>
                  </to>
                </anchor>
              </controlPr>
            </control>
          </mc:Choice>
        </mc:AlternateContent>
        <mc:AlternateContent xmlns:mc="http://schemas.openxmlformats.org/markup-compatibility/2006">
          <mc:Choice Requires="x14">
            <control shapeId="1056" r:id="rId34" name="Drop Down 32">
              <controlPr defaultSize="0" autoLine="0" autoPict="0">
                <anchor moveWithCells="1">
                  <from>
                    <xdr:col>1</xdr:col>
                    <xdr:colOff>1600200</xdr:colOff>
                    <xdr:row>20</xdr:row>
                    <xdr:rowOff>0</xdr:rowOff>
                  </from>
                  <to>
                    <xdr:col>4</xdr:col>
                    <xdr:colOff>371475</xdr:colOff>
                    <xdr:row>20</xdr:row>
                    <xdr:rowOff>161925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3</xdr:col>
                    <xdr:colOff>0</xdr:colOff>
                    <xdr:row>81</xdr:row>
                    <xdr:rowOff>0</xdr:rowOff>
                  </from>
                  <to>
                    <xdr:col>4</xdr:col>
                    <xdr:colOff>1314450</xdr:colOff>
                    <xdr:row>82</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xdr:col>
                    <xdr:colOff>1600200</xdr:colOff>
                    <xdr:row>82</xdr:row>
                    <xdr:rowOff>0</xdr:rowOff>
                  </from>
                  <to>
                    <xdr:col>3</xdr:col>
                    <xdr:colOff>0</xdr:colOff>
                    <xdr:row>83</xdr:row>
                    <xdr:rowOff>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3</xdr:col>
                    <xdr:colOff>0</xdr:colOff>
                    <xdr:row>83</xdr:row>
                    <xdr:rowOff>0</xdr:rowOff>
                  </from>
                  <to>
                    <xdr:col>4</xdr:col>
                    <xdr:colOff>1314450</xdr:colOff>
                    <xdr:row>84</xdr:row>
                    <xdr:rowOff>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1</xdr:col>
                    <xdr:colOff>1600200</xdr:colOff>
                    <xdr:row>83</xdr:row>
                    <xdr:rowOff>0</xdr:rowOff>
                  </from>
                  <to>
                    <xdr:col>3</xdr:col>
                    <xdr:colOff>0</xdr:colOff>
                    <xdr:row>84</xdr:row>
                    <xdr:rowOff>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1</xdr:col>
                    <xdr:colOff>1600200</xdr:colOff>
                    <xdr:row>177</xdr:row>
                    <xdr:rowOff>0</xdr:rowOff>
                  </from>
                  <to>
                    <xdr:col>2</xdr:col>
                    <xdr:colOff>1371600</xdr:colOff>
                    <xdr:row>178</xdr:row>
                    <xdr:rowOff>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1</xdr:col>
                    <xdr:colOff>1600200</xdr:colOff>
                    <xdr:row>179</xdr:row>
                    <xdr:rowOff>0</xdr:rowOff>
                  </from>
                  <to>
                    <xdr:col>2</xdr:col>
                    <xdr:colOff>1095375</xdr:colOff>
                    <xdr:row>180</xdr:row>
                    <xdr:rowOff>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1</xdr:col>
                    <xdr:colOff>1600200</xdr:colOff>
                    <xdr:row>178</xdr:row>
                    <xdr:rowOff>0</xdr:rowOff>
                  </from>
                  <to>
                    <xdr:col>2</xdr:col>
                    <xdr:colOff>1485900</xdr:colOff>
                    <xdr:row>179</xdr:row>
                    <xdr:rowOff>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1</xdr:col>
                    <xdr:colOff>0</xdr:colOff>
                    <xdr:row>177</xdr:row>
                    <xdr:rowOff>0</xdr:rowOff>
                  </from>
                  <to>
                    <xdr:col>1</xdr:col>
                    <xdr:colOff>666750</xdr:colOff>
                    <xdr:row>178</xdr:row>
                    <xdr:rowOff>0</xdr:rowOff>
                  </to>
                </anchor>
              </controlPr>
            </control>
          </mc:Choice>
        </mc:AlternateContent>
        <mc:AlternateContent xmlns:mc="http://schemas.openxmlformats.org/markup-compatibility/2006">
          <mc:Choice Requires="x14">
            <control shapeId="1067" r:id="rId43" name="Drop Down 43">
              <controlPr defaultSize="0" autoLine="0" autoPict="0">
                <anchor moveWithCells="1">
                  <from>
                    <xdr:col>1</xdr:col>
                    <xdr:colOff>0</xdr:colOff>
                    <xdr:row>103</xdr:row>
                    <xdr:rowOff>0</xdr:rowOff>
                  </from>
                  <to>
                    <xdr:col>2</xdr:col>
                    <xdr:colOff>0</xdr:colOff>
                    <xdr:row>103</xdr:row>
                    <xdr:rowOff>161925</xdr:rowOff>
                  </to>
                </anchor>
              </controlPr>
            </control>
          </mc:Choice>
        </mc:AlternateContent>
        <mc:AlternateContent xmlns:mc="http://schemas.openxmlformats.org/markup-compatibility/2006">
          <mc:Choice Requires="x14">
            <control shapeId="1068" r:id="rId44" name="Drop Down 44">
              <controlPr defaultSize="0" autoLine="0" autoPict="0">
                <anchor moveWithCells="1">
                  <from>
                    <xdr:col>1</xdr:col>
                    <xdr:colOff>1600200</xdr:colOff>
                    <xdr:row>116</xdr:row>
                    <xdr:rowOff>0</xdr:rowOff>
                  </from>
                  <to>
                    <xdr:col>2</xdr:col>
                    <xdr:colOff>733425</xdr:colOff>
                    <xdr:row>116</xdr:row>
                    <xdr:rowOff>161925</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1</xdr:col>
                    <xdr:colOff>1600200</xdr:colOff>
                    <xdr:row>143</xdr:row>
                    <xdr:rowOff>0</xdr:rowOff>
                  </from>
                  <to>
                    <xdr:col>2</xdr:col>
                    <xdr:colOff>657225</xdr:colOff>
                    <xdr:row>144</xdr:row>
                    <xdr:rowOff>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1</xdr:col>
                    <xdr:colOff>1600200</xdr:colOff>
                    <xdr:row>144</xdr:row>
                    <xdr:rowOff>0</xdr:rowOff>
                  </from>
                  <to>
                    <xdr:col>2</xdr:col>
                    <xdr:colOff>657225</xdr:colOff>
                    <xdr:row>145</xdr:row>
                    <xdr:rowOff>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3</xdr:col>
                    <xdr:colOff>0</xdr:colOff>
                    <xdr:row>143</xdr:row>
                    <xdr:rowOff>0</xdr:rowOff>
                  </from>
                  <to>
                    <xdr:col>4</xdr:col>
                    <xdr:colOff>1314450</xdr:colOff>
                    <xdr:row>144</xdr:row>
                    <xdr:rowOff>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3</xdr:col>
                    <xdr:colOff>0</xdr:colOff>
                    <xdr:row>144</xdr:row>
                    <xdr:rowOff>0</xdr:rowOff>
                  </from>
                  <to>
                    <xdr:col>4</xdr:col>
                    <xdr:colOff>1314450</xdr:colOff>
                    <xdr:row>145</xdr:row>
                    <xdr:rowOff>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1</xdr:col>
                    <xdr:colOff>1600200</xdr:colOff>
                    <xdr:row>145</xdr:row>
                    <xdr:rowOff>0</xdr:rowOff>
                  </from>
                  <to>
                    <xdr:col>2</xdr:col>
                    <xdr:colOff>657225</xdr:colOff>
                    <xdr:row>146</xdr:row>
                    <xdr:rowOff>0</xdr:rowOff>
                  </to>
                </anchor>
              </controlPr>
            </control>
          </mc:Choice>
        </mc:AlternateContent>
        <mc:AlternateContent xmlns:mc="http://schemas.openxmlformats.org/markup-compatibility/2006">
          <mc:Choice Requires="x14">
            <control shapeId="1074" r:id="rId50" name="Drop Down 50">
              <controlPr defaultSize="0" autoLine="0" autoPict="0">
                <anchor moveWithCells="1">
                  <from>
                    <xdr:col>1</xdr:col>
                    <xdr:colOff>1600200</xdr:colOff>
                    <xdr:row>103</xdr:row>
                    <xdr:rowOff>161925</xdr:rowOff>
                  </from>
                  <to>
                    <xdr:col>4</xdr:col>
                    <xdr:colOff>752475</xdr:colOff>
                    <xdr:row>109</xdr:row>
                    <xdr:rowOff>161925</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6</xdr:col>
                    <xdr:colOff>781050</xdr:colOff>
                    <xdr:row>130</xdr:row>
                    <xdr:rowOff>0</xdr:rowOff>
                  </from>
                  <to>
                    <xdr:col>6</xdr:col>
                    <xdr:colOff>1362075</xdr:colOff>
                    <xdr:row>131</xdr:row>
                    <xdr:rowOff>0</xdr:rowOff>
                  </to>
                </anchor>
              </controlPr>
            </control>
          </mc:Choice>
        </mc:AlternateContent>
        <mc:AlternateContent xmlns:mc="http://schemas.openxmlformats.org/markup-compatibility/2006">
          <mc:Choice Requires="x14">
            <control shapeId="1076" r:id="rId52" name="Drop Down 52">
              <controlPr defaultSize="0" autoLine="0" autoPict="0">
                <anchor moveWithCells="1">
                  <from>
                    <xdr:col>3</xdr:col>
                    <xdr:colOff>0</xdr:colOff>
                    <xdr:row>35</xdr:row>
                    <xdr:rowOff>0</xdr:rowOff>
                  </from>
                  <to>
                    <xdr:col>6</xdr:col>
                    <xdr:colOff>676275</xdr:colOff>
                    <xdr:row>36</xdr:row>
                    <xdr:rowOff>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1</xdr:col>
                    <xdr:colOff>1600200</xdr:colOff>
                    <xdr:row>148</xdr:row>
                    <xdr:rowOff>0</xdr:rowOff>
                  </from>
                  <to>
                    <xdr:col>2</xdr:col>
                    <xdr:colOff>1466850</xdr:colOff>
                    <xdr:row>149</xdr:row>
                    <xdr:rowOff>28575</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1</xdr:col>
                    <xdr:colOff>1600200</xdr:colOff>
                    <xdr:row>148</xdr:row>
                    <xdr:rowOff>161925</xdr:rowOff>
                  </from>
                  <to>
                    <xdr:col>2</xdr:col>
                    <xdr:colOff>1514475</xdr:colOff>
                    <xdr:row>150</xdr:row>
                    <xdr:rowOff>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1</xdr:col>
                    <xdr:colOff>1600200</xdr:colOff>
                    <xdr:row>150</xdr:row>
                    <xdr:rowOff>0</xdr:rowOff>
                  </from>
                  <to>
                    <xdr:col>4</xdr:col>
                    <xdr:colOff>57150</xdr:colOff>
                    <xdr:row>151</xdr:row>
                    <xdr:rowOff>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1</xdr:col>
                    <xdr:colOff>1600200</xdr:colOff>
                    <xdr:row>161</xdr:row>
                    <xdr:rowOff>0</xdr:rowOff>
                  </from>
                  <to>
                    <xdr:col>4</xdr:col>
                    <xdr:colOff>1514475</xdr:colOff>
                    <xdr:row>162</xdr:row>
                    <xdr:rowOff>0</xdr:rowOff>
                  </to>
                </anchor>
              </controlPr>
            </control>
          </mc:Choice>
        </mc:AlternateContent>
        <mc:AlternateContent xmlns:mc="http://schemas.openxmlformats.org/markup-compatibility/2006">
          <mc:Choice Requires="x14">
            <control shapeId="1081" r:id="rId57" name="Drop Down 57">
              <controlPr defaultSize="0" autoLine="0" autoPict="0">
                <anchor moveWithCells="1">
                  <from>
                    <xdr:col>1</xdr:col>
                    <xdr:colOff>1600200</xdr:colOff>
                    <xdr:row>98</xdr:row>
                    <xdr:rowOff>0</xdr:rowOff>
                  </from>
                  <to>
                    <xdr:col>2</xdr:col>
                    <xdr:colOff>1562100</xdr:colOff>
                    <xdr:row>99</xdr:row>
                    <xdr:rowOff>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1</xdr:col>
                    <xdr:colOff>0</xdr:colOff>
                    <xdr:row>167</xdr:row>
                    <xdr:rowOff>0</xdr:rowOff>
                  </from>
                  <to>
                    <xdr:col>2</xdr:col>
                    <xdr:colOff>647700</xdr:colOff>
                    <xdr:row>168</xdr:row>
                    <xdr:rowOff>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4</xdr:col>
                    <xdr:colOff>1514475</xdr:colOff>
                    <xdr:row>132</xdr:row>
                    <xdr:rowOff>0</xdr:rowOff>
                  </from>
                  <to>
                    <xdr:col>6</xdr:col>
                    <xdr:colOff>1905000</xdr:colOff>
                    <xdr:row>134</xdr:row>
                    <xdr:rowOff>0</xdr:rowOff>
                  </to>
                </anchor>
              </controlPr>
            </control>
          </mc:Choice>
        </mc:AlternateContent>
        <mc:AlternateContent xmlns:mc="http://schemas.openxmlformats.org/markup-compatibility/2006">
          <mc:Choice Requires="x14">
            <control shapeId="1084" r:id="rId60" name="Drop Down 60">
              <controlPr defaultSize="0" autoLine="0" autoPict="0">
                <anchor moveWithCells="1">
                  <from>
                    <xdr:col>3</xdr:col>
                    <xdr:colOff>0</xdr:colOff>
                    <xdr:row>9</xdr:row>
                    <xdr:rowOff>0</xdr:rowOff>
                  </from>
                  <to>
                    <xdr:col>6</xdr:col>
                    <xdr:colOff>676275</xdr:colOff>
                    <xdr:row>9</xdr:row>
                    <xdr:rowOff>161925</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1</xdr:col>
                    <xdr:colOff>0</xdr:colOff>
                    <xdr:row>198</xdr:row>
                    <xdr:rowOff>0</xdr:rowOff>
                  </from>
                  <to>
                    <xdr:col>3</xdr:col>
                    <xdr:colOff>0</xdr:colOff>
                    <xdr:row>199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3818F323838664FAB4CBA7DC594DE95" ma:contentTypeVersion="1" ma:contentTypeDescription="Ein neues Dokument erstellen." ma:contentTypeScope="" ma:versionID="540dc81ad7ccd5cc81787dfe80d183b6">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87E9D7-72EA-497F-BB0F-DD7467BA4FB1}"/>
</file>

<file path=customXml/itemProps2.xml><?xml version="1.0" encoding="utf-8"?>
<ds:datastoreItem xmlns:ds="http://schemas.openxmlformats.org/officeDocument/2006/customXml" ds:itemID="{ACEA8CD6-E09F-46E9-B721-E482C04A7C5F}"/>
</file>

<file path=customXml/itemProps3.xml><?xml version="1.0" encoding="utf-8"?>
<ds:datastoreItem xmlns:ds="http://schemas.openxmlformats.org/officeDocument/2006/customXml" ds:itemID="{4AC9351F-2B36-431C-BFD9-79D2C02E44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2021-09-24T11:10:15Z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0x010100B3818F323838664FAB4CBA7DC594DE95</vt:lpwstr>
  </property>
</Properties>
</file>