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3\Ortho_ND\"/>
    </mc:Choice>
  </mc:AlternateContent>
  <bookViews>
    <workbookView xWindow="0" yWindow="0" windowWidth="19440" windowHeight="8820" tabRatio="669" activeTab="4"/>
  </bookViews>
  <sheets>
    <sheet name="vorschau" sheetId="1" r:id="rId1"/>
    <sheet name="Entero" sheetId="2" r:id="rId2"/>
    <sheet name="Pseud" sheetId="3" r:id="rId3"/>
    <sheet name="S.aureus" sheetId="5" r:id="rId4"/>
    <sheet name="CNS" sheetId="17" r:id="rId5"/>
    <sheet name="EK" sheetId="7" r:id="rId6"/>
  </sheets>
  <calcPr calcId="162913"/>
</workbook>
</file>

<file path=xl/calcChain.xml><?xml version="1.0" encoding="utf-8"?>
<calcChain xmlns="http://schemas.openxmlformats.org/spreadsheetml/2006/main">
  <c r="V1" i="17" l="1"/>
  <c r="AV1" i="17"/>
  <c r="BV1" i="17"/>
  <c r="W2" i="17"/>
  <c r="X2" i="17"/>
  <c r="Y2" i="17"/>
  <c r="Z2" i="17"/>
  <c r="AA2" i="17"/>
  <c r="BA2" i="17" s="1"/>
  <c r="AB2" i="17"/>
  <c r="BB2" i="17" s="1"/>
  <c r="AC2" i="17"/>
  <c r="AD2" i="17"/>
  <c r="CD2" i="17" s="1"/>
  <c r="AE2" i="17"/>
  <c r="AF2" i="17"/>
  <c r="BF2" i="17" s="1"/>
  <c r="AG2" i="17"/>
  <c r="BG2" i="17" s="1"/>
  <c r="AH2" i="17"/>
  <c r="BH2" i="17" s="1"/>
  <c r="AI2" i="17"/>
  <c r="AJ2" i="17"/>
  <c r="AK2" i="17"/>
  <c r="AL2" i="17"/>
  <c r="AM2" i="17"/>
  <c r="BM2" i="17" s="1"/>
  <c r="AN2" i="17"/>
  <c r="AO2" i="17"/>
  <c r="AP2" i="17"/>
  <c r="AQ2" i="17"/>
  <c r="AR2" i="17"/>
  <c r="AY2" i="17"/>
  <c r="AZ2" i="17"/>
  <c r="BE2" i="17"/>
  <c r="BK2" i="17"/>
  <c r="BL2" i="17"/>
  <c r="BQ2" i="17"/>
  <c r="BR2" i="17"/>
  <c r="BS2" i="17"/>
  <c r="BY2" i="17"/>
  <c r="BZ2" i="17"/>
  <c r="CA2" i="17"/>
  <c r="CE2" i="17"/>
  <c r="CF2" i="17"/>
  <c r="CG2" i="17"/>
  <c r="CK2" i="17"/>
  <c r="CL2" i="17"/>
  <c r="CM2" i="17"/>
  <c r="CQ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AW16" i="17" s="1"/>
  <c r="X19" i="17"/>
  <c r="AX18" i="17" s="1"/>
  <c r="Y19" i="17"/>
  <c r="Z19" i="17"/>
  <c r="AZ15" i="17" s="1"/>
  <c r="AA19" i="17"/>
  <c r="BA8" i="17" s="1"/>
  <c r="AB19" i="17"/>
  <c r="BB9" i="17" s="1"/>
  <c r="AC19" i="17"/>
  <c r="AD19" i="17"/>
  <c r="BD17" i="17" s="1"/>
  <c r="AE19" i="17"/>
  <c r="AF19" i="17"/>
  <c r="AG19" i="17"/>
  <c r="AH19" i="17"/>
  <c r="AI19" i="17"/>
  <c r="BI14" i="17" s="1"/>
  <c r="AJ19" i="17"/>
  <c r="AK19" i="17"/>
  <c r="AL19" i="17"/>
  <c r="AM19" i="17"/>
  <c r="AN19" i="17"/>
  <c r="AO19" i="17"/>
  <c r="BO18" i="17" s="1"/>
  <c r="AP19" i="17"/>
  <c r="BP16" i="17" s="1"/>
  <c r="AQ19" i="17"/>
  <c r="AR19" i="17"/>
  <c r="AS19" i="17"/>
  <c r="AT19" i="17"/>
  <c r="BB15" i="17" l="1"/>
  <c r="BN14" i="17"/>
  <c r="AY14" i="17"/>
  <c r="BG11" i="17"/>
  <c r="BS10" i="17"/>
  <c r="BH6" i="17"/>
  <c r="BH5" i="17"/>
  <c r="BH8" i="17"/>
  <c r="BA15" i="17"/>
  <c r="BN12" i="17"/>
  <c r="BB12" i="17"/>
  <c r="BR11" i="17"/>
  <c r="BG4" i="17"/>
  <c r="BC11" i="17"/>
  <c r="BG16" i="17"/>
  <c r="BT15" i="17"/>
  <c r="BQ18" i="17"/>
  <c r="BA16" i="17"/>
  <c r="BR18" i="17"/>
  <c r="BF18" i="17"/>
  <c r="BH10" i="17"/>
  <c r="BS16" i="17"/>
  <c r="BM3" i="17"/>
  <c r="CM3" i="17" s="1"/>
  <c r="BG15" i="17"/>
  <c r="BO14" i="17"/>
  <c r="BC13" i="17"/>
  <c r="BB17" i="17"/>
  <c r="BI17" i="17"/>
  <c r="BC17" i="17"/>
  <c r="BT13" i="17"/>
  <c r="BH13" i="17"/>
  <c r="BH7" i="17"/>
  <c r="BT17" i="17"/>
  <c r="BN17" i="17"/>
  <c r="BH17" i="17"/>
  <c r="BN16" i="17"/>
  <c r="BH16" i="17"/>
  <c r="BB16" i="17"/>
  <c r="BO12" i="17"/>
  <c r="BC12" i="17"/>
  <c r="AW12" i="17"/>
  <c r="BQ9" i="17"/>
  <c r="BI15" i="17"/>
  <c r="BT12" i="17"/>
  <c r="BH4" i="17"/>
  <c r="BI18" i="17"/>
  <c r="AW14" i="17"/>
  <c r="BM18" i="17"/>
  <c r="BM17" i="17"/>
  <c r="BD18" i="17"/>
  <c r="BR15" i="17"/>
  <c r="BF15" i="17"/>
  <c r="BS7" i="17"/>
  <c r="BM7" i="17"/>
  <c r="BG7" i="17"/>
  <c r="BA7" i="17"/>
  <c r="AW18" i="17"/>
  <c r="BC18" i="17"/>
  <c r="BF7" i="17"/>
  <c r="BS6" i="17"/>
  <c r="BM6" i="17"/>
  <c r="BG6" i="17"/>
  <c r="BA6" i="17"/>
  <c r="BT16" i="17"/>
  <c r="BN3" i="17"/>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CN3" i="17"/>
  <c r="BI5" i="17"/>
  <c r="BC5" i="17"/>
  <c r="BM4" i="17"/>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68" i="2"/>
  <c r="DI68" i="2"/>
  <c r="DH68" i="2"/>
  <c r="DG68" i="2"/>
  <c r="DF68" i="2"/>
  <c r="DE68" i="2"/>
  <c r="DD68" i="2"/>
  <c r="DC68" i="2"/>
  <c r="DB68" i="2"/>
  <c r="DA68" i="2"/>
  <c r="CZ68" i="2"/>
  <c r="CY68" i="2"/>
  <c r="CX68" i="2"/>
  <c r="CW68" i="2"/>
  <c r="CV68" i="2"/>
  <c r="CU68" i="2"/>
  <c r="CT68" i="2"/>
  <c r="CS68" i="2"/>
  <c r="CR68" i="2"/>
  <c r="DJ37" i="2"/>
  <c r="DI37" i="2"/>
  <c r="DH37" i="2"/>
  <c r="DG37" i="2"/>
  <c r="DF37" i="2"/>
  <c r="DE37" i="2"/>
  <c r="DD37" i="2"/>
  <c r="DC37" i="2"/>
  <c r="DB37" i="2"/>
  <c r="DA37" i="2"/>
  <c r="CZ37" i="2"/>
  <c r="CY37" i="2"/>
  <c r="CX37" i="2"/>
  <c r="CW37" i="2"/>
  <c r="CV37" i="2"/>
  <c r="CU37" i="2"/>
  <c r="CT37" i="2"/>
  <c r="CS37" i="2"/>
  <c r="CR37" i="2"/>
  <c r="DJ5" i="2"/>
  <c r="DI5" i="2"/>
  <c r="DH5" i="2"/>
  <c r="DG5" i="2"/>
  <c r="DF5" i="2"/>
  <c r="DE5" i="2"/>
  <c r="DD5" i="2"/>
  <c r="DC5" i="2"/>
  <c r="DB5" i="2"/>
  <c r="DA5" i="2"/>
  <c r="CZ5" i="2"/>
  <c r="CY5" i="2"/>
  <c r="CX5" i="2"/>
  <c r="CW5" i="2"/>
  <c r="CV5" i="2"/>
  <c r="CU5" i="2"/>
  <c r="CT5" i="2"/>
  <c r="CS5" i="2"/>
  <c r="CR5" i="2"/>
  <c r="CM5" i="17" l="1"/>
  <c r="DN4" i="17" s="1"/>
  <c r="CB4" i="17"/>
  <c r="CB11" i="17"/>
  <c r="BB19" i="17"/>
  <c r="CM11" i="17"/>
  <c r="CB8" i="17"/>
  <c r="CB5" i="17"/>
  <c r="CN8" i="17"/>
  <c r="CB6" i="17"/>
  <c r="CM4" i="17"/>
  <c r="CB15" i="17"/>
  <c r="CG3" i="17"/>
  <c r="CG10" i="17"/>
  <c r="CG11" i="17"/>
  <c r="CG12" i="17"/>
  <c r="CG13" i="17"/>
  <c r="CG14" i="17"/>
  <c r="DH4" i="17" s="1"/>
  <c r="CG8" i="17"/>
  <c r="CG9" i="17"/>
  <c r="CG5" i="17"/>
  <c r="CG6" i="17"/>
  <c r="CG7" i="17"/>
  <c r="CG18" i="17"/>
  <c r="DH6" i="17" s="1"/>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M6" i="17" l="1"/>
  <c r="CY6" i="17"/>
  <c r="DS6" i="17"/>
  <c r="DQ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68" i="2" l="1"/>
  <c r="DK68" i="2"/>
  <c r="DL37" i="2"/>
  <c r="DK37" i="2"/>
  <c r="DL5" i="2"/>
  <c r="DK5" i="2"/>
  <c r="AI7" i="5" l="1"/>
  <c r="AQ84" i="2"/>
  <c r="AP84" i="2"/>
  <c r="AO84" i="2"/>
  <c r="AN84" i="2"/>
  <c r="AM84" i="2"/>
  <c r="AL84" i="2"/>
  <c r="AK84" i="2"/>
  <c r="AJ84" i="2"/>
  <c r="AI84" i="2"/>
  <c r="AH84" i="2"/>
  <c r="AG84" i="2"/>
  <c r="AF84" i="2"/>
  <c r="AE84" i="2"/>
  <c r="AD84" i="2"/>
  <c r="AC84" i="2"/>
  <c r="AB84" i="2"/>
  <c r="AA84" i="2"/>
  <c r="Z84" i="2"/>
  <c r="Y84" i="2"/>
  <c r="X84" i="2"/>
  <c r="W84" i="2"/>
  <c r="AQ83" i="2"/>
  <c r="AP83" i="2"/>
  <c r="AO83" i="2"/>
  <c r="AN83" i="2"/>
  <c r="AM83" i="2"/>
  <c r="AL83" i="2"/>
  <c r="AK83" i="2"/>
  <c r="AJ83" i="2"/>
  <c r="AI83" i="2"/>
  <c r="AH83" i="2"/>
  <c r="AG83" i="2"/>
  <c r="AF83" i="2"/>
  <c r="AE83" i="2"/>
  <c r="AD83" i="2"/>
  <c r="AC83" i="2"/>
  <c r="AB83" i="2"/>
  <c r="AA83" i="2"/>
  <c r="Z83" i="2"/>
  <c r="Y83" i="2"/>
  <c r="X83" i="2"/>
  <c r="W83" i="2"/>
  <c r="AQ82" i="2"/>
  <c r="AP82" i="2"/>
  <c r="AO82" i="2"/>
  <c r="AN82" i="2"/>
  <c r="AM82" i="2"/>
  <c r="AL82" i="2"/>
  <c r="AK82" i="2"/>
  <c r="AJ82" i="2"/>
  <c r="AI82" i="2"/>
  <c r="AH82" i="2"/>
  <c r="AG82" i="2"/>
  <c r="AF82" i="2"/>
  <c r="AE82" i="2"/>
  <c r="AD82" i="2"/>
  <c r="AC82" i="2"/>
  <c r="AB82" i="2"/>
  <c r="AA82" i="2"/>
  <c r="Z82" i="2"/>
  <c r="Y82" i="2"/>
  <c r="X82" i="2"/>
  <c r="W82" i="2"/>
  <c r="AQ81" i="2"/>
  <c r="AP81" i="2"/>
  <c r="AO81" i="2"/>
  <c r="AN81" i="2"/>
  <c r="AM81" i="2"/>
  <c r="AL81" i="2"/>
  <c r="AK81" i="2"/>
  <c r="AJ81" i="2"/>
  <c r="AI81" i="2"/>
  <c r="AH81" i="2"/>
  <c r="AG81" i="2"/>
  <c r="AF81" i="2"/>
  <c r="AE81" i="2"/>
  <c r="AD81" i="2"/>
  <c r="AC81" i="2"/>
  <c r="AB81" i="2"/>
  <c r="AA81" i="2"/>
  <c r="Z81" i="2"/>
  <c r="Y81" i="2"/>
  <c r="X81" i="2"/>
  <c r="W81" i="2"/>
  <c r="AQ80" i="2"/>
  <c r="AP80" i="2"/>
  <c r="BN80" i="2" s="1"/>
  <c r="AO80" i="2"/>
  <c r="AN80" i="2"/>
  <c r="AM80" i="2"/>
  <c r="AL80" i="2"/>
  <c r="BJ80" i="2" s="1"/>
  <c r="AK80" i="2"/>
  <c r="AJ80" i="2"/>
  <c r="AI80" i="2"/>
  <c r="AH80" i="2"/>
  <c r="BF80" i="2" s="1"/>
  <c r="AG80" i="2"/>
  <c r="AF80" i="2"/>
  <c r="AE80" i="2"/>
  <c r="AD80" i="2"/>
  <c r="BB80" i="2" s="1"/>
  <c r="AC80" i="2"/>
  <c r="AB80" i="2"/>
  <c r="AA80" i="2"/>
  <c r="Z80" i="2"/>
  <c r="AX80" i="2" s="1"/>
  <c r="Y80" i="2"/>
  <c r="X80" i="2"/>
  <c r="W80" i="2"/>
  <c r="AQ79" i="2"/>
  <c r="AP79" i="2"/>
  <c r="AO79" i="2"/>
  <c r="AN79" i="2"/>
  <c r="AM79" i="2"/>
  <c r="AL79" i="2"/>
  <c r="AK79" i="2"/>
  <c r="AJ79" i="2"/>
  <c r="AI79" i="2"/>
  <c r="AH79" i="2"/>
  <c r="AG79" i="2"/>
  <c r="AF79" i="2"/>
  <c r="AE79" i="2"/>
  <c r="AD79" i="2"/>
  <c r="AC79" i="2"/>
  <c r="AB79" i="2"/>
  <c r="AA79" i="2"/>
  <c r="Z79" i="2"/>
  <c r="Y79" i="2"/>
  <c r="X79" i="2"/>
  <c r="W79" i="2"/>
  <c r="AQ78" i="2"/>
  <c r="AP78" i="2"/>
  <c r="AO78" i="2"/>
  <c r="AN78" i="2"/>
  <c r="AM78" i="2"/>
  <c r="AL78" i="2"/>
  <c r="AK78" i="2"/>
  <c r="AJ78" i="2"/>
  <c r="AI78" i="2"/>
  <c r="AH78" i="2"/>
  <c r="AG78" i="2"/>
  <c r="AF78" i="2"/>
  <c r="AE78" i="2"/>
  <c r="AD78" i="2"/>
  <c r="AC78" i="2"/>
  <c r="AB78" i="2"/>
  <c r="AA78" i="2"/>
  <c r="Z78" i="2"/>
  <c r="Y78" i="2"/>
  <c r="X78" i="2"/>
  <c r="W78" i="2"/>
  <c r="AQ77" i="2"/>
  <c r="AP77" i="2"/>
  <c r="AO77" i="2"/>
  <c r="AN77" i="2"/>
  <c r="AM77" i="2"/>
  <c r="AL77" i="2"/>
  <c r="AK77" i="2"/>
  <c r="AJ77" i="2"/>
  <c r="AI77" i="2"/>
  <c r="AH77" i="2"/>
  <c r="AG77" i="2"/>
  <c r="AF77" i="2"/>
  <c r="AE77" i="2"/>
  <c r="AD77" i="2"/>
  <c r="AC77" i="2"/>
  <c r="AB77" i="2"/>
  <c r="AA77" i="2"/>
  <c r="Z77" i="2"/>
  <c r="Y77" i="2"/>
  <c r="X77" i="2"/>
  <c r="W77" i="2"/>
  <c r="AQ76" i="2"/>
  <c r="AP76" i="2"/>
  <c r="AO76" i="2"/>
  <c r="AN76" i="2"/>
  <c r="AM76" i="2"/>
  <c r="AL76" i="2"/>
  <c r="AK76" i="2"/>
  <c r="AJ76" i="2"/>
  <c r="AI76" i="2"/>
  <c r="AH76" i="2"/>
  <c r="AG76" i="2"/>
  <c r="AF76" i="2"/>
  <c r="AE76" i="2"/>
  <c r="AD76" i="2"/>
  <c r="AC76" i="2"/>
  <c r="AB76" i="2"/>
  <c r="AA76" i="2"/>
  <c r="Z76" i="2"/>
  <c r="Y76" i="2"/>
  <c r="X76" i="2"/>
  <c r="W76" i="2"/>
  <c r="AQ75" i="2"/>
  <c r="AP75" i="2"/>
  <c r="AO75" i="2"/>
  <c r="AN75" i="2"/>
  <c r="AM75" i="2"/>
  <c r="AL75" i="2"/>
  <c r="AK75" i="2"/>
  <c r="AJ75" i="2"/>
  <c r="AI75" i="2"/>
  <c r="AH75" i="2"/>
  <c r="AG75" i="2"/>
  <c r="AF75" i="2"/>
  <c r="AE75" i="2"/>
  <c r="AD75" i="2"/>
  <c r="AC75" i="2"/>
  <c r="AB75" i="2"/>
  <c r="AA75" i="2"/>
  <c r="Z75" i="2"/>
  <c r="Y75" i="2"/>
  <c r="X75" i="2"/>
  <c r="W75" i="2"/>
  <c r="AQ74" i="2"/>
  <c r="AP74" i="2"/>
  <c r="AO74" i="2"/>
  <c r="AN74" i="2"/>
  <c r="AM74" i="2"/>
  <c r="AL74" i="2"/>
  <c r="AK74" i="2"/>
  <c r="AJ74" i="2"/>
  <c r="AI74" i="2"/>
  <c r="AH74" i="2"/>
  <c r="AG74" i="2"/>
  <c r="AF74" i="2"/>
  <c r="AE74" i="2"/>
  <c r="AD74" i="2"/>
  <c r="AC74" i="2"/>
  <c r="AB74" i="2"/>
  <c r="AA74" i="2"/>
  <c r="Z74" i="2"/>
  <c r="Y74" i="2"/>
  <c r="X74" i="2"/>
  <c r="W74" i="2"/>
  <c r="CR73" i="2"/>
  <c r="AQ73" i="2"/>
  <c r="AP73" i="2"/>
  <c r="AO73" i="2"/>
  <c r="AN73" i="2"/>
  <c r="AM73" i="2"/>
  <c r="AL73" i="2"/>
  <c r="AK73" i="2"/>
  <c r="AJ73" i="2"/>
  <c r="AI73" i="2"/>
  <c r="AH73" i="2"/>
  <c r="AG73" i="2"/>
  <c r="AF73" i="2"/>
  <c r="AE73" i="2"/>
  <c r="AD73" i="2"/>
  <c r="AC73" i="2"/>
  <c r="AB73" i="2"/>
  <c r="AA73" i="2"/>
  <c r="Z73" i="2"/>
  <c r="Y73" i="2"/>
  <c r="X73" i="2"/>
  <c r="W73" i="2"/>
  <c r="AQ72" i="2"/>
  <c r="AP72" i="2"/>
  <c r="AO72" i="2"/>
  <c r="AN72" i="2"/>
  <c r="AM72" i="2"/>
  <c r="AL72" i="2"/>
  <c r="AK72" i="2"/>
  <c r="AJ72" i="2"/>
  <c r="AI72" i="2"/>
  <c r="AH72" i="2"/>
  <c r="AG72" i="2"/>
  <c r="AF72" i="2"/>
  <c r="AE72" i="2"/>
  <c r="AD72" i="2"/>
  <c r="AC72" i="2"/>
  <c r="AB72" i="2"/>
  <c r="AA72" i="2"/>
  <c r="Z72" i="2"/>
  <c r="Y72" i="2"/>
  <c r="X72" i="2"/>
  <c r="W72" i="2"/>
  <c r="AQ71" i="2"/>
  <c r="AP71" i="2"/>
  <c r="AO71" i="2"/>
  <c r="AN71" i="2"/>
  <c r="AM71" i="2"/>
  <c r="AL71" i="2"/>
  <c r="AK71" i="2"/>
  <c r="AJ71" i="2"/>
  <c r="AI71" i="2"/>
  <c r="AH71" i="2"/>
  <c r="AG71" i="2"/>
  <c r="AF71" i="2"/>
  <c r="AE71" i="2"/>
  <c r="AD71" i="2"/>
  <c r="AC71" i="2"/>
  <c r="AB71" i="2"/>
  <c r="AA71" i="2"/>
  <c r="Z71" i="2"/>
  <c r="Y71" i="2"/>
  <c r="X71" i="2"/>
  <c r="W71" i="2"/>
  <c r="AQ70" i="2"/>
  <c r="AP70" i="2"/>
  <c r="AO70" i="2"/>
  <c r="AN70" i="2"/>
  <c r="AM70" i="2"/>
  <c r="AL70" i="2"/>
  <c r="AK70" i="2"/>
  <c r="AJ70" i="2"/>
  <c r="AI70" i="2"/>
  <c r="AH70" i="2"/>
  <c r="AG70" i="2"/>
  <c r="AF70" i="2"/>
  <c r="AE70" i="2"/>
  <c r="AD70" i="2"/>
  <c r="AC70" i="2"/>
  <c r="AB70" i="2"/>
  <c r="AA70" i="2"/>
  <c r="Z70" i="2"/>
  <c r="Y70" i="2"/>
  <c r="X70" i="2"/>
  <c r="W70" i="2"/>
  <c r="AQ69" i="2"/>
  <c r="AP69" i="2"/>
  <c r="AO69" i="2"/>
  <c r="AN69" i="2"/>
  <c r="AM69" i="2"/>
  <c r="AL69" i="2"/>
  <c r="AK69" i="2"/>
  <c r="AJ69" i="2"/>
  <c r="AI69" i="2"/>
  <c r="AH69" i="2"/>
  <c r="AG69" i="2"/>
  <c r="AF69" i="2"/>
  <c r="BD69" i="2" s="1"/>
  <c r="AE69" i="2"/>
  <c r="AD69" i="2"/>
  <c r="AC69" i="2"/>
  <c r="AB69" i="2"/>
  <c r="AA69" i="2"/>
  <c r="Z69" i="2"/>
  <c r="Y69" i="2"/>
  <c r="X69" i="2"/>
  <c r="W69" i="2"/>
  <c r="AQ68" i="2"/>
  <c r="AP68" i="2"/>
  <c r="AO68" i="2"/>
  <c r="AN68" i="2"/>
  <c r="AM68" i="2"/>
  <c r="AL68" i="2"/>
  <c r="AK68" i="2"/>
  <c r="AJ68" i="2"/>
  <c r="AI68" i="2"/>
  <c r="AH68" i="2"/>
  <c r="AG68" i="2"/>
  <c r="AF68" i="2"/>
  <c r="AE68" i="2"/>
  <c r="AD68" i="2"/>
  <c r="AC68" i="2"/>
  <c r="AB68" i="2"/>
  <c r="AA68" i="2"/>
  <c r="Z68" i="2"/>
  <c r="Y68" i="2"/>
  <c r="X68" i="2"/>
  <c r="W68" i="2"/>
  <c r="AQ67" i="2"/>
  <c r="AP67" i="2"/>
  <c r="CL67" i="2" s="1"/>
  <c r="AO67" i="2"/>
  <c r="BM67" i="2" s="1"/>
  <c r="AN67" i="2"/>
  <c r="CJ67" i="2" s="1"/>
  <c r="AM67" i="2"/>
  <c r="CI67" i="2" s="1"/>
  <c r="AL67" i="2"/>
  <c r="AK67" i="2"/>
  <c r="BI67" i="2" s="1"/>
  <c r="AJ67" i="2"/>
  <c r="CF67" i="2" s="1"/>
  <c r="AI67" i="2"/>
  <c r="CE67" i="2" s="1"/>
  <c r="AH67" i="2"/>
  <c r="CD67" i="2" s="1"/>
  <c r="AG67" i="2"/>
  <c r="BE67" i="2" s="1"/>
  <c r="AF67" i="2"/>
  <c r="AE67" i="2"/>
  <c r="CA67" i="2" s="1"/>
  <c r="AD67" i="2"/>
  <c r="BZ67" i="2" s="1"/>
  <c r="AC67" i="2"/>
  <c r="BA67" i="2" s="1"/>
  <c r="AB67" i="2"/>
  <c r="AA67" i="2"/>
  <c r="BW67" i="2" s="1"/>
  <c r="Z67" i="2"/>
  <c r="BV67" i="2" s="1"/>
  <c r="Y67" i="2"/>
  <c r="X67" i="2"/>
  <c r="W67" i="2"/>
  <c r="BS67" i="2" s="1"/>
  <c r="BR66" i="2"/>
  <c r="AT66" i="2"/>
  <c r="V66" i="2"/>
  <c r="BR35" i="2"/>
  <c r="AT35" i="2"/>
  <c r="V35" i="2"/>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BN49" i="2" s="1"/>
  <c r="AO49" i="2"/>
  <c r="AN49" i="2"/>
  <c r="AM49" i="2"/>
  <c r="AL49" i="2"/>
  <c r="BJ49" i="2" s="1"/>
  <c r="AK49" i="2"/>
  <c r="BI49" i="2" s="1"/>
  <c r="AJ49" i="2"/>
  <c r="AI49" i="2"/>
  <c r="AH49" i="2"/>
  <c r="AG49" i="2"/>
  <c r="AF49" i="2"/>
  <c r="AE49" i="2"/>
  <c r="AD49" i="2"/>
  <c r="BB49" i="2" s="1"/>
  <c r="AC49" i="2"/>
  <c r="AB49" i="2"/>
  <c r="AA49" i="2"/>
  <c r="Z49" i="2"/>
  <c r="AX49" i="2" s="1"/>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BN45" i="2" s="1"/>
  <c r="AO45" i="2"/>
  <c r="AN45" i="2"/>
  <c r="AM45" i="2"/>
  <c r="AL45" i="2"/>
  <c r="BJ45" i="2" s="1"/>
  <c r="AK45" i="2"/>
  <c r="AJ45" i="2"/>
  <c r="AI45" i="2"/>
  <c r="AH45" i="2"/>
  <c r="BF45" i="2" s="1"/>
  <c r="AG45" i="2"/>
  <c r="AF45" i="2"/>
  <c r="AE45" i="2"/>
  <c r="AD45" i="2"/>
  <c r="BB45" i="2" s="1"/>
  <c r="AC45" i="2"/>
  <c r="AB45" i="2"/>
  <c r="AA45" i="2"/>
  <c r="Z45" i="2"/>
  <c r="AX45" i="2" s="1"/>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CL36" i="2" s="1"/>
  <c r="AO36" i="2"/>
  <c r="BM36" i="2" s="1"/>
  <c r="AN36" i="2"/>
  <c r="CJ36" i="2" s="1"/>
  <c r="AM36" i="2"/>
  <c r="BK36" i="2" s="1"/>
  <c r="AL36" i="2"/>
  <c r="AK36" i="2"/>
  <c r="BI36" i="2" s="1"/>
  <c r="AJ36" i="2"/>
  <c r="CF36" i="2" s="1"/>
  <c r="AI36" i="2"/>
  <c r="CE36" i="2" s="1"/>
  <c r="AH36" i="2"/>
  <c r="CD36" i="2" s="1"/>
  <c r="AG36" i="2"/>
  <c r="BE36" i="2" s="1"/>
  <c r="AF36" i="2"/>
  <c r="AE36" i="2"/>
  <c r="CA36" i="2" s="1"/>
  <c r="AD36" i="2"/>
  <c r="BZ36" i="2" s="1"/>
  <c r="AC36" i="2"/>
  <c r="BY36" i="2" s="1"/>
  <c r="AB36" i="2"/>
  <c r="AA36" i="2"/>
  <c r="BW36" i="2" s="1"/>
  <c r="Z36" i="2"/>
  <c r="BV36" i="2" s="1"/>
  <c r="Y36" i="2"/>
  <c r="BU36" i="2" s="1"/>
  <c r="X36" i="2"/>
  <c r="W36" i="2"/>
  <c r="AU36" i="2" s="1"/>
  <c r="BN38" i="2" l="1"/>
  <c r="BN42" i="2"/>
  <c r="AW38" i="2"/>
  <c r="BI38" i="2"/>
  <c r="BB38" i="2"/>
  <c r="BB42" i="2"/>
  <c r="BF49" i="2"/>
  <c r="BF38" i="2"/>
  <c r="BF42" i="2"/>
  <c r="BE38" i="2"/>
  <c r="AX38" i="2"/>
  <c r="BA38" i="2"/>
  <c r="BM38" i="2"/>
  <c r="BJ42" i="2"/>
  <c r="AX42" i="2"/>
  <c r="BJ38" i="2"/>
  <c r="AX41" i="2"/>
  <c r="BB41" i="2"/>
  <c r="BF41" i="2"/>
  <c r="BJ41" i="2"/>
  <c r="BN41" i="2"/>
  <c r="AX44" i="2"/>
  <c r="BB44" i="2"/>
  <c r="BF44" i="2"/>
  <c r="BJ44" i="2"/>
  <c r="BN44" i="2"/>
  <c r="AX48" i="2"/>
  <c r="BB48" i="2"/>
  <c r="BF48" i="2"/>
  <c r="BJ48" i="2"/>
  <c r="BN48" i="2"/>
  <c r="AX52" i="2"/>
  <c r="BB52" i="2"/>
  <c r="BF52" i="2"/>
  <c r="BJ52" i="2"/>
  <c r="BN52" i="2"/>
  <c r="BH79" i="2"/>
  <c r="AV71" i="2"/>
  <c r="AZ71" i="2"/>
  <c r="BD71" i="2"/>
  <c r="BH71" i="2"/>
  <c r="BL71" i="2"/>
  <c r="AV78" i="2"/>
  <c r="AZ78" i="2"/>
  <c r="BD78" i="2"/>
  <c r="BH78" i="2"/>
  <c r="BL78" i="2"/>
  <c r="AX39" i="2"/>
  <c r="BB39" i="2"/>
  <c r="BF39" i="2"/>
  <c r="BJ39" i="2"/>
  <c r="BN39" i="2"/>
  <c r="AX37" i="2"/>
  <c r="BB37" i="2"/>
  <c r="BZ37" i="2" s="1"/>
  <c r="BF37" i="2"/>
  <c r="CD37" i="2" s="1"/>
  <c r="BJ37" i="2"/>
  <c r="CH37" i="2" s="1"/>
  <c r="BN37" i="2"/>
  <c r="AX40" i="2"/>
  <c r="BB40" i="2"/>
  <c r="BF40" i="2"/>
  <c r="BJ40" i="2"/>
  <c r="BN40" i="2"/>
  <c r="AX43" i="2"/>
  <c r="BB43" i="2"/>
  <c r="BF43" i="2"/>
  <c r="BJ43" i="2"/>
  <c r="BN43" i="2"/>
  <c r="AX47" i="2"/>
  <c r="BB47" i="2"/>
  <c r="BF47" i="2"/>
  <c r="BJ47" i="2"/>
  <c r="BN47" i="2"/>
  <c r="AW48" i="2"/>
  <c r="AX51" i="2"/>
  <c r="BB51" i="2"/>
  <c r="BF51" i="2"/>
  <c r="BJ51" i="2"/>
  <c r="BN51" i="2"/>
  <c r="AX46" i="2"/>
  <c r="BB46" i="2"/>
  <c r="BF46" i="2"/>
  <c r="BJ46" i="2"/>
  <c r="BN46" i="2"/>
  <c r="AX50" i="2"/>
  <c r="BB50" i="2"/>
  <c r="BF50" i="2"/>
  <c r="BJ50" i="2"/>
  <c r="BN50" i="2"/>
  <c r="AU52" i="2"/>
  <c r="BJ72" i="2"/>
  <c r="AY83" i="2"/>
  <c r="BO51" i="2"/>
  <c r="AY38" i="2"/>
  <c r="BG38" i="2"/>
  <c r="BO38" i="2"/>
  <c r="AU44" i="2"/>
  <c r="AY44" i="2"/>
  <c r="BC44" i="2"/>
  <c r="BG44" i="2"/>
  <c r="BK44" i="2"/>
  <c r="BO44" i="2"/>
  <c r="BK48" i="2"/>
  <c r="AY51" i="2"/>
  <c r="BD38" i="2"/>
  <c r="BL38" i="2"/>
  <c r="BM43" i="2"/>
  <c r="BL44" i="2"/>
  <c r="AV48" i="2"/>
  <c r="AZ48" i="2"/>
  <c r="BD48" i="2"/>
  <c r="BH48" i="2"/>
  <c r="BL48" i="2"/>
  <c r="BG75" i="2"/>
  <c r="AW77" i="2"/>
  <c r="BE77" i="2"/>
  <c r="BM77" i="2"/>
  <c r="AY79" i="2"/>
  <c r="AW72" i="2"/>
  <c r="BA72" i="2"/>
  <c r="BE72" i="2"/>
  <c r="BI72" i="2"/>
  <c r="BM72" i="2"/>
  <c r="AW75" i="2"/>
  <c r="BA75" i="2"/>
  <c r="BE75" i="2"/>
  <c r="BI75" i="2"/>
  <c r="BM75" i="2"/>
  <c r="AU77" i="2"/>
  <c r="AY77" i="2"/>
  <c r="BK77" i="2"/>
  <c r="AW79" i="2"/>
  <c r="BA79" i="2"/>
  <c r="BE79" i="2"/>
  <c r="BM79" i="2"/>
  <c r="AW68" i="2"/>
  <c r="BU68" i="2" s="1"/>
  <c r="BA68" i="2"/>
  <c r="BE68" i="2"/>
  <c r="BI68" i="2"/>
  <c r="BM68" i="2"/>
  <c r="CK68" i="2" s="1"/>
  <c r="AW71" i="2"/>
  <c r="BA71" i="2"/>
  <c r="BE71" i="2"/>
  <c r="BI71" i="2"/>
  <c r="BM71" i="2"/>
  <c r="AW81" i="2"/>
  <c r="BI81" i="2"/>
  <c r="AU83" i="2"/>
  <c r="AU68" i="2"/>
  <c r="BS68" i="2" s="1"/>
  <c r="AY68" i="2"/>
  <c r="BW68" i="2" s="1"/>
  <c r="BG68" i="2"/>
  <c r="CE68" i="2" s="1"/>
  <c r="BK68" i="2"/>
  <c r="CI68" i="2" s="1"/>
  <c r="BO68" i="2"/>
  <c r="CM68" i="2" s="1"/>
  <c r="AW69" i="2"/>
  <c r="BA69" i="2"/>
  <c r="BE69" i="2"/>
  <c r="BI69" i="2"/>
  <c r="BM69" i="2"/>
  <c r="AU71" i="2"/>
  <c r="AY71" i="2"/>
  <c r="BC71" i="2"/>
  <c r="BK71" i="2"/>
  <c r="BO71" i="2"/>
  <c r="AW83" i="2"/>
  <c r="BA83" i="2"/>
  <c r="BE83" i="2"/>
  <c r="BI83" i="2"/>
  <c r="BM83" i="2"/>
  <c r="AW74" i="2"/>
  <c r="BE74" i="2"/>
  <c r="BI74" i="2"/>
  <c r="BM74" i="2"/>
  <c r="AU76" i="2"/>
  <c r="BG76" i="2"/>
  <c r="BK76" i="2"/>
  <c r="AW78" i="2"/>
  <c r="BA78" i="2"/>
  <c r="BE78" i="2"/>
  <c r="BI78" i="2"/>
  <c r="BM78" i="2"/>
  <c r="AW80" i="2"/>
  <c r="BA80" i="2"/>
  <c r="BE80" i="2"/>
  <c r="BI80" i="2"/>
  <c r="BM80" i="2"/>
  <c r="AU82" i="2"/>
  <c r="AY82" i="2"/>
  <c r="BC82" i="2"/>
  <c r="BG82" i="2"/>
  <c r="BK82" i="2"/>
  <c r="BO82" i="2"/>
  <c r="AW70" i="2"/>
  <c r="BA70" i="2"/>
  <c r="BE70" i="2"/>
  <c r="BI70" i="2"/>
  <c r="BM70" i="2"/>
  <c r="BA73" i="2"/>
  <c r="BE73" i="2"/>
  <c r="BI73" i="2"/>
  <c r="AU74" i="2"/>
  <c r="AY74" i="2"/>
  <c r="BC74" i="2"/>
  <c r="BG74" i="2"/>
  <c r="BK74" i="2"/>
  <c r="BO74" i="2"/>
  <c r="AW76" i="2"/>
  <c r="BA76" i="2"/>
  <c r="BE76" i="2"/>
  <c r="BI76" i="2"/>
  <c r="BM76" i="2"/>
  <c r="AU78" i="2"/>
  <c r="BK78" i="2"/>
  <c r="BB81" i="2"/>
  <c r="BN78" i="2"/>
  <c r="AU37" i="2"/>
  <c r="BS37" i="2" s="1"/>
  <c r="BG37" i="2"/>
  <c r="CE37" i="2" s="1"/>
  <c r="BK37" i="2"/>
  <c r="CI37" i="2" s="1"/>
  <c r="BO37" i="2"/>
  <c r="CM37" i="2" s="1"/>
  <c r="BD39" i="2"/>
  <c r="AV45" i="2"/>
  <c r="AZ45" i="2"/>
  <c r="BD45" i="2"/>
  <c r="BH45" i="2"/>
  <c r="BL45" i="2"/>
  <c r="BH51" i="2"/>
  <c r="AZ37" i="2"/>
  <c r="BX37" i="2" s="1"/>
  <c r="AZ40" i="2"/>
  <c r="BH40" i="2"/>
  <c r="AU43" i="2"/>
  <c r="AY43" i="2"/>
  <c r="BC43" i="2"/>
  <c r="BG43" i="2"/>
  <c r="BK43" i="2"/>
  <c r="BG47" i="2"/>
  <c r="BL49" i="2"/>
  <c r="BU67" i="2"/>
  <c r="AW67" i="2"/>
  <c r="AU40" i="2"/>
  <c r="BC40" i="2"/>
  <c r="BK40" i="2"/>
  <c r="BO40" i="2"/>
  <c r="BC45" i="2"/>
  <c r="BK45" i="2"/>
  <c r="BO48" i="2"/>
  <c r="BA52" i="2"/>
  <c r="BH49" i="2"/>
  <c r="BO43" i="2"/>
  <c r="AU46" i="2"/>
  <c r="BG46" i="2"/>
  <c r="BO46" i="2"/>
  <c r="BC50" i="2"/>
  <c r="BG50" i="2"/>
  <c r="BO50" i="2"/>
  <c r="CI36" i="2"/>
  <c r="AV41" i="2"/>
  <c r="AZ41" i="2"/>
  <c r="BD41" i="2"/>
  <c r="BH41" i="2"/>
  <c r="BL41" i="2"/>
  <c r="AU42" i="2"/>
  <c r="BK42" i="2"/>
  <c r="AV43" i="2"/>
  <c r="AZ43" i="2"/>
  <c r="BD43" i="2"/>
  <c r="BH43" i="2"/>
  <c r="BL43" i="2"/>
  <c r="AW45" i="2"/>
  <c r="BA45" i="2"/>
  <c r="BI45" i="2"/>
  <c r="AX82" i="2"/>
  <c r="BB82" i="2"/>
  <c r="BF82" i="2"/>
  <c r="BJ82" i="2"/>
  <c r="BN82" i="2"/>
  <c r="AX78" i="2"/>
  <c r="BB78" i="2"/>
  <c r="BF78" i="2"/>
  <c r="BJ78" i="2"/>
  <c r="BO79" i="2"/>
  <c r="BK83" i="2"/>
  <c r="AY69" i="2"/>
  <c r="BC69" i="2"/>
  <c r="BG69" i="2"/>
  <c r="BO69" i="2"/>
  <c r="AX70" i="2"/>
  <c r="BB70" i="2"/>
  <c r="BF70" i="2"/>
  <c r="BJ70" i="2"/>
  <c r="BN70" i="2"/>
  <c r="AU72" i="2"/>
  <c r="AY72" i="2"/>
  <c r="BC72" i="2"/>
  <c r="BG72" i="2"/>
  <c r="BK72" i="2"/>
  <c r="BO72" i="2"/>
  <c r="BC75" i="2"/>
  <c r="AX79" i="2"/>
  <c r="BB79" i="2"/>
  <c r="BF79" i="2"/>
  <c r="BJ79" i="2"/>
  <c r="BN79" i="2"/>
  <c r="AX83" i="2"/>
  <c r="BB83" i="2"/>
  <c r="BF83" i="2"/>
  <c r="BJ83" i="2"/>
  <c r="BN83" i="2"/>
  <c r="BD79" i="2"/>
  <c r="BL76" i="2"/>
  <c r="AV40" i="2"/>
  <c r="BL40" i="2"/>
  <c r="AV42" i="2"/>
  <c r="BH42" i="2"/>
  <c r="BL42" i="2"/>
  <c r="BH44" i="2"/>
  <c r="BA41" i="2"/>
  <c r="BE37" i="2"/>
  <c r="CC37" i="2" s="1"/>
  <c r="AV38" i="2"/>
  <c r="AZ38" i="2"/>
  <c r="BH38" i="2"/>
  <c r="AV39" i="2"/>
  <c r="AZ39" i="2"/>
  <c r="BH39" i="2"/>
  <c r="BL39" i="2"/>
  <c r="AV46" i="2"/>
  <c r="AZ46" i="2"/>
  <c r="BD46" i="2"/>
  <c r="BH46" i="2"/>
  <c r="BL46" i="2"/>
  <c r="AV49" i="2"/>
  <c r="AZ49" i="2"/>
  <c r="BD49" i="2"/>
  <c r="AV51" i="2"/>
  <c r="AZ51" i="2"/>
  <c r="BD51" i="2"/>
  <c r="BL51" i="2"/>
  <c r="AV52" i="2"/>
  <c r="AZ52" i="2"/>
  <c r="BD52" i="2"/>
  <c r="BH52" i="2"/>
  <c r="BL52" i="2"/>
  <c r="BL70" i="2"/>
  <c r="BD40" i="2"/>
  <c r="AZ42" i="2"/>
  <c r="BD42" i="2"/>
  <c r="BI41" i="2"/>
  <c r="AV37" i="2"/>
  <c r="BT37" i="2" s="1"/>
  <c r="BD37" i="2"/>
  <c r="BH37" i="2"/>
  <c r="CF37" i="2" s="1"/>
  <c r="BL37" i="2"/>
  <c r="AV44" i="2"/>
  <c r="AZ44" i="2"/>
  <c r="BD44" i="2"/>
  <c r="AV47" i="2"/>
  <c r="AZ47" i="2"/>
  <c r="BD47" i="2"/>
  <c r="BH47" i="2"/>
  <c r="BL47" i="2"/>
  <c r="AV75" i="2"/>
  <c r="BD75" i="2"/>
  <c r="BH75" i="2"/>
  <c r="BL75" i="2"/>
  <c r="BH80" i="2"/>
  <c r="AX71" i="2"/>
  <c r="BB71" i="2"/>
  <c r="BF71" i="2"/>
  <c r="BJ71" i="2"/>
  <c r="BN71" i="2"/>
  <c r="BD72" i="2"/>
  <c r="AX75" i="2"/>
  <c r="BB75" i="2"/>
  <c r="BF75" i="2"/>
  <c r="BJ75" i="2"/>
  <c r="BN75" i="2"/>
  <c r="AV76" i="2"/>
  <c r="AX77" i="2"/>
  <c r="BB77" i="2"/>
  <c r="BF77" i="2"/>
  <c r="BJ77" i="2"/>
  <c r="BN77" i="2"/>
  <c r="AZ79" i="2"/>
  <c r="AV70" i="2"/>
  <c r="AZ70" i="2"/>
  <c r="BH70" i="2"/>
  <c r="AV80" i="2"/>
  <c r="AZ80" i="2"/>
  <c r="BD80" i="2"/>
  <c r="BL80" i="2"/>
  <c r="AV82" i="2"/>
  <c r="AZ82" i="2"/>
  <c r="BD82" i="2"/>
  <c r="BH82" i="2"/>
  <c r="BL82" i="2"/>
  <c r="AV83" i="2"/>
  <c r="AZ83" i="2"/>
  <c r="BD83" i="2"/>
  <c r="BH83" i="2"/>
  <c r="BL83" i="2"/>
  <c r="CG67" i="2"/>
  <c r="AX68" i="2"/>
  <c r="BV68" i="2" s="1"/>
  <c r="BB68" i="2"/>
  <c r="BF68" i="2"/>
  <c r="BJ68" i="2"/>
  <c r="BN68" i="2"/>
  <c r="AX69" i="2"/>
  <c r="BB69" i="2"/>
  <c r="BF69" i="2"/>
  <c r="BJ69" i="2"/>
  <c r="BN69" i="2"/>
  <c r="AV72" i="2"/>
  <c r="AZ72" i="2"/>
  <c r="BH72" i="2"/>
  <c r="BL72" i="2"/>
  <c r="AX74" i="2"/>
  <c r="BB74" i="2"/>
  <c r="BF74" i="2"/>
  <c r="BJ74" i="2"/>
  <c r="BN74" i="2"/>
  <c r="AX81" i="2"/>
  <c r="BF81" i="2"/>
  <c r="BJ81" i="2"/>
  <c r="BN81" i="2"/>
  <c r="AU79" i="2"/>
  <c r="BC79" i="2"/>
  <c r="BG79" i="2"/>
  <c r="BO83" i="2"/>
  <c r="AV68" i="2"/>
  <c r="BT68" i="2" s="1"/>
  <c r="AZ68" i="2"/>
  <c r="BD68" i="2"/>
  <c r="BH68" i="2"/>
  <c r="BL68" i="2"/>
  <c r="AV69" i="2"/>
  <c r="AZ69" i="2"/>
  <c r="BH69" i="2"/>
  <c r="BL69" i="2"/>
  <c r="AX72" i="2"/>
  <c r="BB72" i="2"/>
  <c r="BF72" i="2"/>
  <c r="BN72" i="2"/>
  <c r="AX73" i="2"/>
  <c r="BB73" i="2"/>
  <c r="BF73" i="2"/>
  <c r="BJ73" i="2"/>
  <c r="BN73" i="2"/>
  <c r="AV74" i="2"/>
  <c r="AZ74" i="2"/>
  <c r="BD74" i="2"/>
  <c r="BH74" i="2"/>
  <c r="BL74" i="2"/>
  <c r="AX76" i="2"/>
  <c r="BB76" i="2"/>
  <c r="BF76" i="2"/>
  <c r="BJ76" i="2"/>
  <c r="BN76" i="2"/>
  <c r="AV81" i="2"/>
  <c r="AZ81" i="2"/>
  <c r="BD81" i="2"/>
  <c r="BH81" i="2"/>
  <c r="BL81" i="2"/>
  <c r="BL67" i="2"/>
  <c r="AU75" i="2"/>
  <c r="BO75" i="2"/>
  <c r="BO77" i="2"/>
  <c r="BO78" i="2"/>
  <c r="BC67" i="2"/>
  <c r="BY67" i="2"/>
  <c r="CK67" i="2"/>
  <c r="AV73" i="2"/>
  <c r="AZ73" i="2"/>
  <c r="BD73" i="2"/>
  <c r="BH73" i="2"/>
  <c r="BL73" i="2"/>
  <c r="AZ76" i="2"/>
  <c r="BD76" i="2"/>
  <c r="BH76" i="2"/>
  <c r="AY78" i="2"/>
  <c r="AV79" i="2"/>
  <c r="BL79" i="2"/>
  <c r="AU81" i="2"/>
  <c r="AY81" i="2"/>
  <c r="BC81" i="2"/>
  <c r="BG81" i="2"/>
  <c r="BK81" i="2"/>
  <c r="BO81" i="2"/>
  <c r="BK67" i="2"/>
  <c r="BK69" i="2"/>
  <c r="AY75" i="2"/>
  <c r="BK75" i="2"/>
  <c r="BC76" i="2"/>
  <c r="BG77" i="2"/>
  <c r="BG78" i="2"/>
  <c r="BK79" i="2"/>
  <c r="AU70" i="2"/>
  <c r="AY70" i="2"/>
  <c r="BC70" i="2"/>
  <c r="BG70" i="2"/>
  <c r="BK70" i="2"/>
  <c r="BO70" i="2"/>
  <c r="BD70" i="2"/>
  <c r="AU73" i="2"/>
  <c r="AY73" i="2"/>
  <c r="BC73" i="2"/>
  <c r="BG73" i="2"/>
  <c r="BK73" i="2"/>
  <c r="BO73" i="2"/>
  <c r="AZ75" i="2"/>
  <c r="AV77" i="2"/>
  <c r="AZ77" i="2"/>
  <c r="BD77" i="2"/>
  <c r="BH77" i="2"/>
  <c r="BL77" i="2"/>
  <c r="BC83" i="2"/>
  <c r="AW73" i="2"/>
  <c r="BA81" i="2"/>
  <c r="BE81" i="2"/>
  <c r="BI77" i="2"/>
  <c r="BM81" i="2"/>
  <c r="CH67" i="2"/>
  <c r="BJ67" i="2"/>
  <c r="AX67" i="2"/>
  <c r="CM67" i="2"/>
  <c r="BO67" i="2"/>
  <c r="AY67" i="2"/>
  <c r="BF67" i="2"/>
  <c r="CK69" i="2"/>
  <c r="BT67" i="2"/>
  <c r="AV67" i="2"/>
  <c r="BX67" i="2"/>
  <c r="AZ67" i="2"/>
  <c r="CB67" i="2"/>
  <c r="BD67" i="2"/>
  <c r="AU67" i="2"/>
  <c r="BG67" i="2"/>
  <c r="BN67" i="2"/>
  <c r="BB67" i="2"/>
  <c r="BH67" i="2"/>
  <c r="CC67" i="2"/>
  <c r="BC68" i="2"/>
  <c r="AU69" i="2"/>
  <c r="BG71" i="2"/>
  <c r="BM73" i="2"/>
  <c r="BA74" i="2"/>
  <c r="AY76" i="2"/>
  <c r="BC77" i="2"/>
  <c r="BA77" i="2"/>
  <c r="BC78" i="2"/>
  <c r="BI79" i="2"/>
  <c r="AU80" i="2"/>
  <c r="AY80" i="2"/>
  <c r="BC80" i="2"/>
  <c r="BG80" i="2"/>
  <c r="BK80" i="2"/>
  <c r="BO80" i="2"/>
  <c r="AW82" i="2"/>
  <c r="BA82" i="2"/>
  <c r="BE82" i="2"/>
  <c r="BI82" i="2"/>
  <c r="BM82" i="2"/>
  <c r="BG83" i="2"/>
  <c r="BO76" i="2"/>
  <c r="BC36" i="2"/>
  <c r="BS36" i="2"/>
  <c r="AW36" i="2"/>
  <c r="BH36" i="2"/>
  <c r="CG36" i="2"/>
  <c r="AW39" i="2"/>
  <c r="BA39" i="2"/>
  <c r="BE39" i="2"/>
  <c r="BI39" i="2"/>
  <c r="BM39" i="2"/>
  <c r="AU41" i="2"/>
  <c r="AY41" i="2"/>
  <c r="BC41" i="2"/>
  <c r="BG41" i="2"/>
  <c r="BK41" i="2"/>
  <c r="AY47" i="2"/>
  <c r="BG51" i="2"/>
  <c r="BA36" i="2"/>
  <c r="BB36" i="2"/>
  <c r="BL36" i="2"/>
  <c r="CK36" i="2"/>
  <c r="AU39" i="2"/>
  <c r="AY39" i="2"/>
  <c r="BC39" i="2"/>
  <c r="BG39" i="2"/>
  <c r="BK39" i="2"/>
  <c r="BO39" i="2"/>
  <c r="AV50" i="2"/>
  <c r="AZ50" i="2"/>
  <c r="BD50" i="2"/>
  <c r="BH50" i="2"/>
  <c r="BL50" i="2"/>
  <c r="AW42" i="2"/>
  <c r="AW46" i="2"/>
  <c r="BA50" i="2"/>
  <c r="BA46" i="2"/>
  <c r="BA43" i="2"/>
  <c r="BE50" i="2"/>
  <c r="BE48" i="2"/>
  <c r="BE46" i="2"/>
  <c r="BE42" i="2"/>
  <c r="BE41" i="2"/>
  <c r="BI46" i="2"/>
  <c r="BI48" i="2"/>
  <c r="BI50" i="2"/>
  <c r="BI43" i="2"/>
  <c r="BM50" i="2"/>
  <c r="BM42" i="2"/>
  <c r="BM48" i="2"/>
  <c r="CH36" i="2"/>
  <c r="BJ36" i="2"/>
  <c r="AX36" i="2"/>
  <c r="BA37" i="2"/>
  <c r="BI37" i="2"/>
  <c r="BI40" i="2"/>
  <c r="BI42" i="2"/>
  <c r="BE43" i="2"/>
  <c r="BA48" i="2"/>
  <c r="BE52" i="2"/>
  <c r="CM36" i="2"/>
  <c r="BO36" i="2"/>
  <c r="AY36" i="2"/>
  <c r="BF36" i="2"/>
  <c r="AW37" i="2"/>
  <c r="BM37" i="2"/>
  <c r="BA40" i="2"/>
  <c r="AW40" i="2"/>
  <c r="AW41" i="2"/>
  <c r="BM41" i="2"/>
  <c r="BA42" i="2"/>
  <c r="AW43" i="2"/>
  <c r="BM45" i="2"/>
  <c r="AW49" i="2"/>
  <c r="BM49" i="2"/>
  <c r="BE49" i="2"/>
  <c r="AW50" i="2"/>
  <c r="AU48" i="2"/>
  <c r="AU38" i="2"/>
  <c r="AY52" i="2"/>
  <c r="AY45" i="2"/>
  <c r="AY48" i="2"/>
  <c r="BC48" i="2"/>
  <c r="BC37" i="2"/>
  <c r="BC52" i="2"/>
  <c r="BG48" i="2"/>
  <c r="BG52" i="2"/>
  <c r="BG40" i="2"/>
  <c r="BG45" i="2"/>
  <c r="BK38" i="2"/>
  <c r="BK52" i="2"/>
  <c r="BK46" i="2"/>
  <c r="BO52" i="2"/>
  <c r="BO47" i="2"/>
  <c r="BT36" i="2"/>
  <c r="AV36" i="2"/>
  <c r="BX36" i="2"/>
  <c r="AZ36" i="2"/>
  <c r="CB36" i="2"/>
  <c r="BD36" i="2"/>
  <c r="BG36" i="2"/>
  <c r="BN36" i="2"/>
  <c r="AY37" i="2"/>
  <c r="BC38" i="2"/>
  <c r="AY40" i="2"/>
  <c r="BE40" i="2"/>
  <c r="BM40" i="2"/>
  <c r="AY42" i="2"/>
  <c r="BG42" i="2"/>
  <c r="BO42" i="2"/>
  <c r="BC42" i="2"/>
  <c r="AW44" i="2"/>
  <c r="BA44" i="2"/>
  <c r="BE44" i="2"/>
  <c r="BI44" i="2"/>
  <c r="BM44" i="2"/>
  <c r="AU45" i="2"/>
  <c r="BE45" i="2"/>
  <c r="AY46" i="2"/>
  <c r="BM46" i="2"/>
  <c r="AU47" i="2"/>
  <c r="BK47" i="2"/>
  <c r="AY50" i="2"/>
  <c r="BC51" i="2"/>
  <c r="BM52" i="2"/>
  <c r="AW52" i="2"/>
  <c r="BO41" i="2"/>
  <c r="AW47" i="2"/>
  <c r="BA47" i="2"/>
  <c r="BE47" i="2"/>
  <c r="BI47" i="2"/>
  <c r="BM47" i="2"/>
  <c r="BA49" i="2"/>
  <c r="AU50" i="2"/>
  <c r="BK50" i="2"/>
  <c r="AU51" i="2"/>
  <c r="BK51" i="2"/>
  <c r="BI52" i="2"/>
  <c r="CC36" i="2"/>
  <c r="BC46" i="2"/>
  <c r="BC47" i="2"/>
  <c r="AU49" i="2"/>
  <c r="AY49" i="2"/>
  <c r="BC49" i="2"/>
  <c r="BG49" i="2"/>
  <c r="BK49" i="2"/>
  <c r="BO49" i="2"/>
  <c r="AW51" i="2"/>
  <c r="BA51" i="2"/>
  <c r="BE51" i="2"/>
  <c r="BI51" i="2"/>
  <c r="BM51" i="2"/>
  <c r="BO45" i="2"/>
  <c r="BV38" i="2" l="1"/>
  <c r="BZ38" i="2"/>
  <c r="CL38" i="2"/>
  <c r="CH41" i="2"/>
  <c r="BV39" i="2"/>
  <c r="BZ43" i="2"/>
  <c r="CL39" i="2"/>
  <c r="CD50" i="2"/>
  <c r="BZ41" i="2"/>
  <c r="CL40" i="2"/>
  <c r="CH38" i="2"/>
  <c r="BV40" i="2"/>
  <c r="BJ53" i="2"/>
  <c r="BN53" i="2"/>
  <c r="CD38" i="2"/>
  <c r="CG69" i="2"/>
  <c r="CH46" i="2"/>
  <c r="CD42" i="2"/>
  <c r="BU69" i="2"/>
  <c r="CL50" i="2"/>
  <c r="CF69" i="2"/>
  <c r="BY72" i="2"/>
  <c r="BZ40" i="2"/>
  <c r="CD40" i="2"/>
  <c r="CD45" i="2"/>
  <c r="CH45" i="2"/>
  <c r="CL42" i="2"/>
  <c r="BV47" i="2"/>
  <c r="BZ49" i="2"/>
  <c r="CD39" i="2"/>
  <c r="BV45" i="2"/>
  <c r="CH44" i="2"/>
  <c r="DG38" i="2" s="1"/>
  <c r="BZ52" i="2"/>
  <c r="BV42" i="2"/>
  <c r="BV43" i="2"/>
  <c r="CJ69" i="2"/>
  <c r="CM69" i="2"/>
  <c r="CD52" i="2"/>
  <c r="CD44" i="2"/>
  <c r="CL41" i="2"/>
  <c r="BZ48" i="2"/>
  <c r="BV49" i="2"/>
  <c r="CD48" i="2"/>
  <c r="BV48" i="2"/>
  <c r="BV44" i="2"/>
  <c r="CH49" i="2"/>
  <c r="CL52" i="2"/>
  <c r="CH48" i="2"/>
  <c r="CD43" i="2"/>
  <c r="CL37" i="2"/>
  <c r="CL46" i="2"/>
  <c r="CL49" i="2"/>
  <c r="CD49" i="2"/>
  <c r="BZ45" i="2"/>
  <c r="BV46" i="2"/>
  <c r="CU38" i="2" s="1"/>
  <c r="BZ50" i="2"/>
  <c r="CL48" i="2"/>
  <c r="CH43" i="2"/>
  <c r="BB53" i="2"/>
  <c r="BZ46" i="2"/>
  <c r="CY38" i="2" s="1"/>
  <c r="BV52" i="2"/>
  <c r="CH47" i="2"/>
  <c r="CH40" i="2"/>
  <c r="CL44" i="2"/>
  <c r="BZ51" i="2"/>
  <c r="CD47" i="2"/>
  <c r="CL45" i="2"/>
  <c r="BV41" i="2"/>
  <c r="CL43" i="2"/>
  <c r="BZ44" i="2"/>
  <c r="CD51" i="2"/>
  <c r="BZ42" i="2"/>
  <c r="BV37" i="2"/>
  <c r="CL47" i="2"/>
  <c r="CH39" i="2"/>
  <c r="CD41" i="2"/>
  <c r="BZ39" i="2"/>
  <c r="CD46" i="2"/>
  <c r="DC38" i="2" s="1"/>
  <c r="CH42" i="2"/>
  <c r="CH50" i="2"/>
  <c r="CL51" i="2"/>
  <c r="BV51" i="2"/>
  <c r="BZ47" i="2"/>
  <c r="CH51" i="2"/>
  <c r="CH52" i="2"/>
  <c r="CF71" i="2"/>
  <c r="BF53" i="2"/>
  <c r="BV50" i="2"/>
  <c r="AX53" i="2"/>
  <c r="BT69" i="2"/>
  <c r="BT70" i="2"/>
  <c r="CG68" i="2"/>
  <c r="CB49" i="2"/>
  <c r="CC75" i="2"/>
  <c r="DB69" i="2" s="1"/>
  <c r="CE38" i="2"/>
  <c r="BY70" i="2"/>
  <c r="CC38" i="2"/>
  <c r="CJ39" i="2"/>
  <c r="CK72" i="2"/>
  <c r="DJ69" i="2" s="1"/>
  <c r="BU72" i="2"/>
  <c r="CM70" i="2"/>
  <c r="CG76" i="2"/>
  <c r="BY69" i="2"/>
  <c r="CM38" i="2"/>
  <c r="CC69" i="2"/>
  <c r="CC74" i="2"/>
  <c r="CC76" i="2"/>
  <c r="CC72" i="2"/>
  <c r="CC68" i="2"/>
  <c r="CC70" i="2"/>
  <c r="CC77" i="2"/>
  <c r="CJ46" i="2"/>
  <c r="CC80" i="2"/>
  <c r="CF70" i="2"/>
  <c r="CD68" i="2"/>
  <c r="CD69" i="2"/>
  <c r="CM40" i="2"/>
  <c r="CK73" i="2"/>
  <c r="BU70" i="2"/>
  <c r="BU71" i="2"/>
  <c r="CC71" i="2"/>
  <c r="CF68" i="2"/>
  <c r="BU79" i="2"/>
  <c r="BT83" i="2"/>
  <c r="CL70" i="2"/>
  <c r="BV74" i="2"/>
  <c r="BZ70" i="2"/>
  <c r="BX47" i="2"/>
  <c r="CK71" i="2"/>
  <c r="CK70" i="2"/>
  <c r="CB45" i="2"/>
  <c r="CB40" i="2"/>
  <c r="BT40" i="2"/>
  <c r="BT38" i="2"/>
  <c r="BW70" i="2"/>
  <c r="BW69" i="2"/>
  <c r="BW71" i="2"/>
  <c r="BX46" i="2"/>
  <c r="CB48" i="2"/>
  <c r="CC73" i="2"/>
  <c r="CC79" i="2"/>
  <c r="BY68" i="2"/>
  <c r="CG74" i="2"/>
  <c r="CB43" i="2"/>
  <c r="BT44" i="2"/>
  <c r="CC78" i="2"/>
  <c r="CG78" i="2"/>
  <c r="CC81" i="2"/>
  <c r="CG81" i="2"/>
  <c r="CG73" i="2"/>
  <c r="CI69" i="2"/>
  <c r="CE69" i="2"/>
  <c r="BY71" i="2"/>
  <c r="CJ78" i="2"/>
  <c r="CG70" i="2"/>
  <c r="CG77" i="2"/>
  <c r="CJ70" i="2"/>
  <c r="BW72" i="2"/>
  <c r="CD73" i="2"/>
  <c r="CC83" i="2"/>
  <c r="DB71" i="2" s="1"/>
  <c r="CM71" i="2"/>
  <c r="BY73" i="2"/>
  <c r="CJ68" i="2"/>
  <c r="CG72" i="2"/>
  <c r="CG71" i="2"/>
  <c r="CF76" i="2"/>
  <c r="CL75" i="2"/>
  <c r="BV80" i="2"/>
  <c r="BZ83" i="2"/>
  <c r="CG75" i="2"/>
  <c r="CI74" i="2"/>
  <c r="BL84" i="2"/>
  <c r="CB38" i="2"/>
  <c r="CB37" i="2"/>
  <c r="CB47" i="2"/>
  <c r="CC39" i="2"/>
  <c r="CF42" i="2"/>
  <c r="CB39" i="2"/>
  <c r="CB50" i="2"/>
  <c r="CD74" i="2"/>
  <c r="CK82" i="2"/>
  <c r="BD84" i="2"/>
  <c r="CM73" i="2"/>
  <c r="CB83" i="2"/>
  <c r="BX73" i="2"/>
  <c r="BX83" i="2"/>
  <c r="BX76" i="2"/>
  <c r="BX71" i="2"/>
  <c r="CB68" i="2"/>
  <c r="CB70" i="2"/>
  <c r="CB71" i="2"/>
  <c r="CB69" i="2"/>
  <c r="BV79" i="2"/>
  <c r="BV72" i="2"/>
  <c r="BV78" i="2"/>
  <c r="BV71" i="2"/>
  <c r="CJ40" i="2"/>
  <c r="CJ44" i="2"/>
  <c r="BL53" i="2"/>
  <c r="CJ38" i="2"/>
  <c r="CJ37" i="2"/>
  <c r="BX42" i="2"/>
  <c r="BX38" i="2"/>
  <c r="BX43" i="2"/>
  <c r="AZ53" i="2"/>
  <c r="CJ42" i="2"/>
  <c r="DI38" i="2" s="1"/>
  <c r="CJ51" i="2"/>
  <c r="CB52" i="2"/>
  <c r="CB81" i="2"/>
  <c r="BT74" i="2"/>
  <c r="CD71" i="2"/>
  <c r="BJ84" i="2"/>
  <c r="CD83" i="2"/>
  <c r="CD70" i="2"/>
  <c r="CD72" i="2"/>
  <c r="AV53" i="2"/>
  <c r="BT47" i="2"/>
  <c r="BT46" i="2"/>
  <c r="CS38" i="2" s="1"/>
  <c r="BT49" i="2"/>
  <c r="CH78" i="2"/>
  <c r="CH74" i="2"/>
  <c r="CL76" i="2"/>
  <c r="CL79" i="2"/>
  <c r="CL77" i="2"/>
  <c r="BZ68" i="2"/>
  <c r="BZ76" i="2"/>
  <c r="BZ74" i="2"/>
  <c r="BZ69" i="2"/>
  <c r="CF40" i="2"/>
  <c r="CF46" i="2"/>
  <c r="CF43" i="2"/>
  <c r="CF47" i="2"/>
  <c r="CF39" i="2"/>
  <c r="CI39" i="2"/>
  <c r="CJ41" i="2"/>
  <c r="CJ49" i="2"/>
  <c r="BT45" i="2"/>
  <c r="CH76" i="2"/>
  <c r="CL81" i="2"/>
  <c r="CF52" i="2"/>
  <c r="CE79" i="2"/>
  <c r="CH72" i="2"/>
  <c r="CD76" i="2"/>
  <c r="BT81" i="2"/>
  <c r="BT78" i="2"/>
  <c r="AZ84" i="2"/>
  <c r="CD78" i="2"/>
  <c r="CF80" i="2"/>
  <c r="CH77" i="2"/>
  <c r="CL74" i="2"/>
  <c r="BV75" i="2"/>
  <c r="BZ78" i="2"/>
  <c r="CF44" i="2"/>
  <c r="DE38" i="2" s="1"/>
  <c r="CB51" i="2"/>
  <c r="CJ80" i="2"/>
  <c r="BX44" i="2"/>
  <c r="BT50" i="2"/>
  <c r="CJ47" i="2"/>
  <c r="BU82" i="2"/>
  <c r="AU84" i="2"/>
  <c r="BU81" i="2"/>
  <c r="CM74" i="2"/>
  <c r="CJ79" i="2"/>
  <c r="CB73" i="2"/>
  <c r="CF50" i="2"/>
  <c r="CM39" i="2"/>
  <c r="CF45" i="2"/>
  <c r="BX49" i="2"/>
  <c r="CJ48" i="2"/>
  <c r="BT42" i="2"/>
  <c r="BT41" i="2"/>
  <c r="BT39" i="2"/>
  <c r="BT48" i="2"/>
  <c r="BT51" i="2"/>
  <c r="CB41" i="2"/>
  <c r="CB44" i="2"/>
  <c r="DA38" i="2" s="1"/>
  <c r="BD53" i="2"/>
  <c r="BF84" i="2"/>
  <c r="CD75" i="2"/>
  <c r="BZ71" i="2"/>
  <c r="CL68" i="2"/>
  <c r="CL72" i="2"/>
  <c r="CL80" i="2"/>
  <c r="CD80" i="2"/>
  <c r="BZ80" i="2"/>
  <c r="BV76" i="2"/>
  <c r="BB84" i="2"/>
  <c r="BV83" i="2"/>
  <c r="CJ73" i="2"/>
  <c r="DI69" i="2" s="1"/>
  <c r="BT76" i="2"/>
  <c r="BT71" i="2"/>
  <c r="BX68" i="2"/>
  <c r="BX74" i="2"/>
  <c r="BW76" i="2"/>
  <c r="BW80" i="2"/>
  <c r="CI76" i="2"/>
  <c r="CI72" i="2"/>
  <c r="DH69" i="2" s="1"/>
  <c r="CB82" i="2"/>
  <c r="BT75" i="2"/>
  <c r="BT73" i="2"/>
  <c r="AV84" i="2"/>
  <c r="BX82" i="2"/>
  <c r="BX77" i="2"/>
  <c r="BX70" i="2"/>
  <c r="BX72" i="2"/>
  <c r="CD77" i="2"/>
  <c r="DC69" i="2" s="1"/>
  <c r="CD82" i="2"/>
  <c r="CF82" i="2"/>
  <c r="CF79" i="2"/>
  <c r="CH81" i="2"/>
  <c r="CH69" i="2"/>
  <c r="CH80" i="2"/>
  <c r="CH70" i="2"/>
  <c r="CL71" i="2"/>
  <c r="CL82" i="2"/>
  <c r="CL78" i="2"/>
  <c r="CL83" i="2"/>
  <c r="BV69" i="2"/>
  <c r="BV82" i="2"/>
  <c r="AX84" i="2"/>
  <c r="BV70" i="2"/>
  <c r="BV81" i="2"/>
  <c r="CB74" i="2"/>
  <c r="BZ81" i="2"/>
  <c r="BZ82" i="2"/>
  <c r="BZ75" i="2"/>
  <c r="BZ72" i="2"/>
  <c r="BZ73" i="2"/>
  <c r="CJ82" i="2"/>
  <c r="CJ75" i="2"/>
  <c r="CJ72" i="2"/>
  <c r="CJ76" i="2"/>
  <c r="BX48" i="2"/>
  <c r="CC47" i="2"/>
  <c r="BX39" i="2"/>
  <c r="BH53" i="2"/>
  <c r="BS43" i="2"/>
  <c r="CF49" i="2"/>
  <c r="CF38" i="2"/>
  <c r="CF48" i="2"/>
  <c r="CF41" i="2"/>
  <c r="BX45" i="2"/>
  <c r="BX40" i="2"/>
  <c r="BX41" i="2"/>
  <c r="CJ45" i="2"/>
  <c r="CJ43" i="2"/>
  <c r="BT52" i="2"/>
  <c r="BT43" i="2"/>
  <c r="CB42" i="2"/>
  <c r="CB46" i="2"/>
  <c r="CJ50" i="2"/>
  <c r="CH82" i="2"/>
  <c r="CE83" i="2"/>
  <c r="CH79" i="2"/>
  <c r="BY82" i="2"/>
  <c r="BN84" i="2"/>
  <c r="CH83" i="2"/>
  <c r="CD81" i="2"/>
  <c r="BZ79" i="2"/>
  <c r="BV77" i="2"/>
  <c r="CU69" i="2" s="1"/>
  <c r="CJ77" i="2"/>
  <c r="CL69" i="2"/>
  <c r="CL73" i="2"/>
  <c r="CH75" i="2"/>
  <c r="DG69" i="2" s="1"/>
  <c r="BZ77" i="2"/>
  <c r="CY69" i="2" s="1"/>
  <c r="BV73" i="2"/>
  <c r="BW83" i="2"/>
  <c r="CJ71" i="2"/>
  <c r="CF72" i="2"/>
  <c r="BT72" i="2"/>
  <c r="BT80" i="2"/>
  <c r="CB72" i="2"/>
  <c r="CB75" i="2"/>
  <c r="DA69" i="2" s="1"/>
  <c r="BX81" i="2"/>
  <c r="BX69" i="2"/>
  <c r="CE72" i="2"/>
  <c r="BX51" i="2"/>
  <c r="CE43" i="2"/>
  <c r="BX78" i="2"/>
  <c r="CE75" i="2"/>
  <c r="DD69" i="2" s="1"/>
  <c r="CH73" i="2"/>
  <c r="CD79" i="2"/>
  <c r="CH71" i="2"/>
  <c r="CH68" i="2"/>
  <c r="BX75" i="2"/>
  <c r="CM82" i="2"/>
  <c r="BW79" i="2"/>
  <c r="CI73" i="2"/>
  <c r="DH70" i="2" s="1"/>
  <c r="CF78" i="2"/>
  <c r="CJ81" i="2"/>
  <c r="BT82" i="2"/>
  <c r="BS79" i="2"/>
  <c r="BI84" i="2"/>
  <c r="CE78" i="2"/>
  <c r="CE77" i="2"/>
  <c r="CI75" i="2"/>
  <c r="CI77" i="2"/>
  <c r="BW82" i="2"/>
  <c r="BW78" i="2"/>
  <c r="BW73" i="2"/>
  <c r="BW77" i="2"/>
  <c r="CK83" i="2"/>
  <c r="BU74" i="2"/>
  <c r="CM75" i="2"/>
  <c r="CM83" i="2"/>
  <c r="BS77" i="2"/>
  <c r="CR69" i="2" s="1"/>
  <c r="CF77" i="2"/>
  <c r="CG79" i="2"/>
  <c r="DF69" i="2" s="1"/>
  <c r="CB79" i="2"/>
  <c r="BU76" i="2"/>
  <c r="AY84" i="2"/>
  <c r="CK81" i="2"/>
  <c r="CE70" i="2"/>
  <c r="CE73" i="2"/>
  <c r="CE81" i="2"/>
  <c r="CI70" i="2"/>
  <c r="CI78" i="2"/>
  <c r="BU77" i="2"/>
  <c r="CT69" i="2" s="1"/>
  <c r="BW74" i="2"/>
  <c r="CV69" i="2" s="1"/>
  <c r="BU75" i="2"/>
  <c r="BU73" i="2"/>
  <c r="CM72" i="2"/>
  <c r="CC82" i="2"/>
  <c r="BE84" i="2"/>
  <c r="CJ83" i="2"/>
  <c r="CJ74" i="2"/>
  <c r="CF83" i="2"/>
  <c r="CF75" i="2"/>
  <c r="DE69" i="2" s="1"/>
  <c r="BT77" i="2"/>
  <c r="CS69" i="2" s="1"/>
  <c r="BT79" i="2"/>
  <c r="CG82" i="2"/>
  <c r="CG83" i="2"/>
  <c r="DF71" i="2" s="1"/>
  <c r="CB76" i="2"/>
  <c r="CB78" i="2"/>
  <c r="BX79" i="2"/>
  <c r="BW81" i="2"/>
  <c r="CI79" i="2"/>
  <c r="CF81" i="2"/>
  <c r="CM81" i="2"/>
  <c r="CI81" i="2"/>
  <c r="BY83" i="2"/>
  <c r="CE71" i="2"/>
  <c r="CE76" i="2"/>
  <c r="CE74" i="2"/>
  <c r="CI71" i="2"/>
  <c r="BW75" i="2"/>
  <c r="BU80" i="2"/>
  <c r="BU78" i="2"/>
  <c r="CM80" i="2"/>
  <c r="BS78" i="2"/>
  <c r="CF74" i="2"/>
  <c r="BH84" i="2"/>
  <c r="CF73" i="2"/>
  <c r="CG80" i="2"/>
  <c r="CB80" i="2"/>
  <c r="CB77" i="2"/>
  <c r="BX80" i="2"/>
  <c r="BC84" i="2"/>
  <c r="CA81" i="2"/>
  <c r="CA77" i="2"/>
  <c r="CA78" i="2"/>
  <c r="CA74" i="2"/>
  <c r="CA73" i="2"/>
  <c r="CA82" i="2"/>
  <c r="CA79" i="2"/>
  <c r="CA72" i="2"/>
  <c r="CA68" i="2"/>
  <c r="CA76" i="2"/>
  <c r="CA71" i="2"/>
  <c r="CA70" i="2"/>
  <c r="CA83" i="2"/>
  <c r="CA75" i="2"/>
  <c r="CZ69" i="2" s="1"/>
  <c r="CA69" i="2"/>
  <c r="CA80" i="2"/>
  <c r="BY77" i="2"/>
  <c r="CI83" i="2"/>
  <c r="BK84" i="2"/>
  <c r="CE82" i="2"/>
  <c r="CK78" i="2"/>
  <c r="BM84" i="2"/>
  <c r="CK79" i="2"/>
  <c r="BY76" i="2"/>
  <c r="BY79" i="2"/>
  <c r="BU83" i="2"/>
  <c r="CT71" i="2" s="1"/>
  <c r="CM79" i="2"/>
  <c r="CM76" i="2"/>
  <c r="BO84" i="2"/>
  <c r="BS71" i="2"/>
  <c r="BS76" i="2"/>
  <c r="BS82" i="2"/>
  <c r="CI82" i="2"/>
  <c r="BY80" i="2"/>
  <c r="BG84" i="2"/>
  <c r="BS80" i="2"/>
  <c r="CM78" i="2"/>
  <c r="CK74" i="2"/>
  <c r="CK76" i="2"/>
  <c r="CK80" i="2"/>
  <c r="BA84" i="2"/>
  <c r="BY74" i="2"/>
  <c r="CX69" i="2" s="1"/>
  <c r="BY81" i="2"/>
  <c r="BS72" i="2"/>
  <c r="CM77" i="2"/>
  <c r="BS83" i="2"/>
  <c r="BS69" i="2"/>
  <c r="BS73" i="2"/>
  <c r="BS81" i="2"/>
  <c r="CE80" i="2"/>
  <c r="BY78" i="2"/>
  <c r="CI80" i="2"/>
  <c r="CK75" i="2"/>
  <c r="CK77" i="2"/>
  <c r="BY75" i="2"/>
  <c r="AW84" i="2"/>
  <c r="BS70" i="2"/>
  <c r="BS75" i="2"/>
  <c r="BS74" i="2"/>
  <c r="CM46" i="2"/>
  <c r="CE50" i="2"/>
  <c r="BS51" i="2"/>
  <c r="BX50" i="2"/>
  <c r="BS45" i="2"/>
  <c r="BS44" i="2"/>
  <c r="BS40" i="2"/>
  <c r="BS41" i="2"/>
  <c r="BS42" i="2"/>
  <c r="CC52" i="2"/>
  <c r="CE39" i="2"/>
  <c r="CC40" i="2"/>
  <c r="AU53" i="2"/>
  <c r="CE46" i="2"/>
  <c r="CE44" i="2"/>
  <c r="DD38" i="2" s="1"/>
  <c r="BS38" i="2"/>
  <c r="CF51" i="2"/>
  <c r="BX52" i="2"/>
  <c r="CJ52" i="2"/>
  <c r="CM48" i="2"/>
  <c r="CM41" i="2"/>
  <c r="CI52" i="2"/>
  <c r="CI42" i="2"/>
  <c r="CG52" i="2"/>
  <c r="CG48" i="2"/>
  <c r="DF38" i="2" s="1"/>
  <c r="BI53" i="2"/>
  <c r="CG47" i="2"/>
  <c r="CG46" i="2"/>
  <c r="CG45" i="2"/>
  <c r="CG40" i="2"/>
  <c r="CG38" i="2"/>
  <c r="CG37" i="2"/>
  <c r="CG50" i="2"/>
  <c r="CG49" i="2"/>
  <c r="CG44" i="2"/>
  <c r="CG43" i="2"/>
  <c r="CG51" i="2"/>
  <c r="CG42" i="2"/>
  <c r="CG41" i="2"/>
  <c r="CG39" i="2"/>
  <c r="BS50" i="2"/>
  <c r="CM43" i="2"/>
  <c r="CM50" i="2"/>
  <c r="CC51" i="2"/>
  <c r="CC42" i="2"/>
  <c r="CC49" i="2"/>
  <c r="CI38" i="2"/>
  <c r="CI43" i="2"/>
  <c r="BK53" i="2"/>
  <c r="CM44" i="2"/>
  <c r="BY52" i="2"/>
  <c r="BY48" i="2"/>
  <c r="BY51" i="2"/>
  <c r="BY50" i="2"/>
  <c r="BY49" i="2"/>
  <c r="BY40" i="2"/>
  <c r="BY38" i="2"/>
  <c r="BY37" i="2"/>
  <c r="BY46" i="2"/>
  <c r="BY45" i="2"/>
  <c r="BY44" i="2"/>
  <c r="BY43" i="2"/>
  <c r="CX38" i="2" s="1"/>
  <c r="BY39" i="2"/>
  <c r="BY47" i="2"/>
  <c r="BY42" i="2"/>
  <c r="BY41" i="2"/>
  <c r="BA53" i="2"/>
  <c r="CM45" i="2"/>
  <c r="BO53" i="2"/>
  <c r="CE40" i="2"/>
  <c r="CE48" i="2"/>
  <c r="BG53" i="2"/>
  <c r="BE53" i="2"/>
  <c r="CC45" i="2"/>
  <c r="CC50" i="2"/>
  <c r="CC48" i="2"/>
  <c r="CI50" i="2"/>
  <c r="AY53" i="2"/>
  <c r="BW50" i="2"/>
  <c r="BW46" i="2"/>
  <c r="BW52" i="2"/>
  <c r="BW45" i="2"/>
  <c r="BW43" i="2"/>
  <c r="CV38" i="2" s="1"/>
  <c r="BW42" i="2"/>
  <c r="BW49" i="2"/>
  <c r="BW51" i="2"/>
  <c r="BW48" i="2"/>
  <c r="BW44" i="2"/>
  <c r="BW40" i="2"/>
  <c r="BW37" i="2"/>
  <c r="BW47" i="2"/>
  <c r="BW39" i="2"/>
  <c r="BW38" i="2"/>
  <c r="BW41" i="2"/>
  <c r="BC53" i="2"/>
  <c r="CA50" i="2"/>
  <c r="CA46" i="2"/>
  <c r="CA47" i="2"/>
  <c r="CA43" i="2"/>
  <c r="CA42" i="2"/>
  <c r="CA51" i="2"/>
  <c r="CA48" i="2"/>
  <c r="CA41" i="2"/>
  <c r="CA37" i="2"/>
  <c r="CA52" i="2"/>
  <c r="CA49" i="2"/>
  <c r="CA44" i="2"/>
  <c r="CZ38" i="2" s="1"/>
  <c r="CA38" i="2"/>
  <c r="CA45" i="2"/>
  <c r="CA40" i="2"/>
  <c r="CA39" i="2"/>
  <c r="CE45" i="2"/>
  <c r="CI44" i="2"/>
  <c r="CI51" i="2"/>
  <c r="CK52" i="2"/>
  <c r="CK48" i="2"/>
  <c r="CK40" i="2"/>
  <c r="CK38" i="2"/>
  <c r="CK37" i="2"/>
  <c r="BM53" i="2"/>
  <c r="CK50" i="2"/>
  <c r="CK49" i="2"/>
  <c r="CK42" i="2"/>
  <c r="CK41" i="2"/>
  <c r="DJ38" i="2" s="1"/>
  <c r="CK51" i="2"/>
  <c r="CK47" i="2"/>
  <c r="CK39" i="2"/>
  <c r="CK46" i="2"/>
  <c r="CK45" i="2"/>
  <c r="CK44" i="2"/>
  <c r="CK43" i="2"/>
  <c r="CM51" i="2"/>
  <c r="CM47" i="2"/>
  <c r="CM52" i="2"/>
  <c r="CE47" i="2"/>
  <c r="CE52" i="2"/>
  <c r="DD40" i="2" s="1"/>
  <c r="CE49" i="2"/>
  <c r="CC43" i="2"/>
  <c r="CC46" i="2"/>
  <c r="CI49" i="2"/>
  <c r="CI45" i="2"/>
  <c r="CE41" i="2"/>
  <c r="BS52" i="2"/>
  <c r="CR40" i="2" s="1"/>
  <c r="BS39" i="2"/>
  <c r="CI48" i="2"/>
  <c r="CI40" i="2"/>
  <c r="CI41" i="2"/>
  <c r="DH38" i="2" s="1"/>
  <c r="CI47" i="2"/>
  <c r="CI46" i="2"/>
  <c r="BU52" i="2"/>
  <c r="BU48" i="2"/>
  <c r="BU40" i="2"/>
  <c r="BU38" i="2"/>
  <c r="BU37" i="2"/>
  <c r="BU51" i="2"/>
  <c r="BU47" i="2"/>
  <c r="BU42" i="2"/>
  <c r="BU41" i="2"/>
  <c r="BU46" i="2"/>
  <c r="CT38" i="2" s="1"/>
  <c r="BU45" i="2"/>
  <c r="AW53" i="2"/>
  <c r="BU49" i="2"/>
  <c r="BU44" i="2"/>
  <c r="BU43" i="2"/>
  <c r="BU39" i="2"/>
  <c r="BU50" i="2"/>
  <c r="BS47" i="2"/>
  <c r="BS49" i="2"/>
  <c r="BS48" i="2"/>
  <c r="BS46" i="2"/>
  <c r="CR38" i="2" s="1"/>
  <c r="CM49" i="2"/>
  <c r="CM42" i="2"/>
  <c r="CE51" i="2"/>
  <c r="CE42" i="2"/>
  <c r="CC44" i="2"/>
  <c r="DB38" i="2" s="1"/>
  <c r="CC41" i="2"/>
  <c r="DJ71" i="2" l="1"/>
  <c r="CZ70" i="2"/>
  <c r="DH39" i="2"/>
  <c r="CW40" i="2"/>
  <c r="CX39" i="2"/>
  <c r="CU40" i="2"/>
  <c r="DH71" i="2"/>
  <c r="DJ40" i="2"/>
  <c r="CZ39" i="2"/>
  <c r="DI40" i="2"/>
  <c r="DA39" i="2"/>
  <c r="CS40" i="2"/>
  <c r="DA70" i="2"/>
  <c r="DI70" i="2"/>
  <c r="DE40" i="2"/>
  <c r="DC40" i="2"/>
  <c r="CZ40" i="2"/>
  <c r="CR71" i="2"/>
  <c r="CX70" i="2"/>
  <c r="CZ71" i="2"/>
  <c r="CX71" i="2"/>
  <c r="CS71" i="2"/>
  <c r="DG71" i="2"/>
  <c r="DC71" i="2"/>
  <c r="CY40" i="2"/>
  <c r="DG39" i="2"/>
  <c r="CT40" i="2"/>
  <c r="DF40" i="2"/>
  <c r="DE71" i="2"/>
  <c r="CY71" i="2"/>
  <c r="DG40" i="2"/>
  <c r="CV70" i="2"/>
  <c r="CV71" i="2" s="1"/>
  <c r="CU71" i="2"/>
  <c r="CW38" i="2"/>
  <c r="CW39" i="2"/>
  <c r="CW71" i="2"/>
  <c r="CV39" i="2"/>
  <c r="CV40" i="2" s="1"/>
  <c r="DH40" i="2"/>
  <c r="DI71" i="2"/>
  <c r="DD71" i="2"/>
  <c r="CW70" i="2"/>
  <c r="CW69" i="2"/>
  <c r="DB40" i="2"/>
  <c r="CX40" i="2"/>
  <c r="DI39" i="2"/>
  <c r="DG70" i="2"/>
  <c r="DA40" i="2"/>
  <c r="DA71" i="2"/>
  <c r="AI11" i="7"/>
  <c r="AI9" i="2"/>
  <c r="AI7" i="7" l="1"/>
  <c r="BW3" i="7"/>
  <c r="W3" i="7"/>
  <c r="BR3" i="2" l="1"/>
  <c r="AT3" i="2"/>
  <c r="V3"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21" i="2"/>
  <c r="AP21" i="2"/>
  <c r="AO21" i="2"/>
  <c r="AN21" i="2"/>
  <c r="AM21" i="2"/>
  <c r="AL21" i="2"/>
  <c r="AK21" i="2"/>
  <c r="AJ21" i="2"/>
  <c r="AI21" i="2"/>
  <c r="AH21" i="2"/>
  <c r="AG21" i="2"/>
  <c r="AF21" i="2"/>
  <c r="AE21" i="2"/>
  <c r="AD21" i="2"/>
  <c r="AC21" i="2"/>
  <c r="AB21" i="2"/>
  <c r="AA21" i="2"/>
  <c r="Z21" i="2"/>
  <c r="Y21" i="2"/>
  <c r="X21" i="2"/>
  <c r="W21" i="2"/>
  <c r="AQ20" i="2"/>
  <c r="AP20" i="2"/>
  <c r="AO20" i="2"/>
  <c r="AN20" i="2"/>
  <c r="AM20" i="2"/>
  <c r="AL20" i="2"/>
  <c r="AK20" i="2"/>
  <c r="AJ20" i="2"/>
  <c r="AI20" i="2"/>
  <c r="AH20" i="2"/>
  <c r="AG20" i="2"/>
  <c r="AF20" i="2"/>
  <c r="AE20" i="2"/>
  <c r="AD20" i="2"/>
  <c r="AC20" i="2"/>
  <c r="AB20" i="2"/>
  <c r="AA20" i="2"/>
  <c r="Z20" i="2"/>
  <c r="Y20" i="2"/>
  <c r="X20" i="2"/>
  <c r="W20" i="2"/>
  <c r="AQ19" i="2"/>
  <c r="AP19" i="2"/>
  <c r="AO19" i="2"/>
  <c r="AN19" i="2"/>
  <c r="AM19" i="2"/>
  <c r="AL19" i="2"/>
  <c r="AK19" i="2"/>
  <c r="AJ19" i="2"/>
  <c r="AI19" i="2"/>
  <c r="AH19" i="2"/>
  <c r="AG19" i="2"/>
  <c r="AF19" i="2"/>
  <c r="AE19" i="2"/>
  <c r="AD19" i="2"/>
  <c r="AC19" i="2"/>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BM17" i="2" s="1"/>
  <c r="AN17" i="2"/>
  <c r="AM17" i="2"/>
  <c r="AL17" i="2"/>
  <c r="AK17" i="2"/>
  <c r="BI17" i="2" s="1"/>
  <c r="AJ17" i="2"/>
  <c r="AI17" i="2"/>
  <c r="AH17" i="2"/>
  <c r="AG17" i="2"/>
  <c r="BE17" i="2" s="1"/>
  <c r="AF17" i="2"/>
  <c r="AE17" i="2"/>
  <c r="AD17" i="2"/>
  <c r="AC17" i="2"/>
  <c r="BA17" i="2" s="1"/>
  <c r="AB17" i="2"/>
  <c r="AA17" i="2"/>
  <c r="Z17" i="2"/>
  <c r="Y17" i="2"/>
  <c r="AW17" i="2" s="1"/>
  <c r="X17" i="2"/>
  <c r="W17" i="2"/>
  <c r="AQ16" i="2"/>
  <c r="AP16" i="2"/>
  <c r="AO16" i="2"/>
  <c r="AN16" i="2"/>
  <c r="AM16" i="2"/>
  <c r="AL16" i="2"/>
  <c r="AK16" i="2"/>
  <c r="AJ16" i="2"/>
  <c r="AI16" i="2"/>
  <c r="AH16" i="2"/>
  <c r="AG16" i="2"/>
  <c r="AF16" i="2"/>
  <c r="AE16" i="2"/>
  <c r="AD16" i="2"/>
  <c r="AC16" i="2"/>
  <c r="AB16" i="2"/>
  <c r="AA16" i="2"/>
  <c r="Z16" i="2"/>
  <c r="Y16" i="2"/>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CR10" i="2"/>
  <c r="AQ10" i="2"/>
  <c r="BO10" i="2" s="1"/>
  <c r="AP10" i="2"/>
  <c r="AO10" i="2"/>
  <c r="AN10" i="2"/>
  <c r="AM10" i="2"/>
  <c r="AL10" i="2"/>
  <c r="AK10" i="2"/>
  <c r="BI10" i="2" s="1"/>
  <c r="AJ10" i="2"/>
  <c r="AI10" i="2"/>
  <c r="AH10" i="2"/>
  <c r="AG10" i="2"/>
  <c r="AF10" i="2"/>
  <c r="AE10" i="2"/>
  <c r="BC10" i="2" s="1"/>
  <c r="AD10" i="2"/>
  <c r="AC10" i="2"/>
  <c r="AB10" i="2"/>
  <c r="AA10" i="2"/>
  <c r="Z10" i="2"/>
  <c r="Y10" i="2"/>
  <c r="AW10" i="2" s="1"/>
  <c r="X10" i="2"/>
  <c r="W10" i="2"/>
  <c r="AQ9" i="2"/>
  <c r="AP9" i="2"/>
  <c r="AO9" i="2"/>
  <c r="AN9" i="2"/>
  <c r="AM9" i="2"/>
  <c r="AL9" i="2"/>
  <c r="AK9" i="2"/>
  <c r="AJ9" i="2"/>
  <c r="AH9" i="2"/>
  <c r="AG9" i="2"/>
  <c r="AF9" i="2"/>
  <c r="AE9" i="2"/>
  <c r="AD9" i="2"/>
  <c r="AC9" i="2"/>
  <c r="AB9" i="2"/>
  <c r="AA9" i="2"/>
  <c r="Z9" i="2"/>
  <c r="Y9" i="2"/>
  <c r="X9" i="2"/>
  <c r="W9" i="2"/>
  <c r="AQ8" i="2"/>
  <c r="AP8" i="2"/>
  <c r="AO8" i="2"/>
  <c r="AN8" i="2"/>
  <c r="AM8" i="2"/>
  <c r="AL8" i="2"/>
  <c r="AK8" i="2"/>
  <c r="AJ8" i="2"/>
  <c r="AI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CM4" i="2" s="1"/>
  <c r="AP4" i="2"/>
  <c r="CL4" i="2" s="1"/>
  <c r="AO4" i="2"/>
  <c r="CK4" i="2" s="1"/>
  <c r="AN4" i="2"/>
  <c r="BL4" i="2" s="1"/>
  <c r="AM4" i="2"/>
  <c r="CI4" i="2" s="1"/>
  <c r="AL4" i="2"/>
  <c r="CH4" i="2" s="1"/>
  <c r="AK4" i="2"/>
  <c r="BI4" i="2" s="1"/>
  <c r="AJ4" i="2"/>
  <c r="BH4" i="2" s="1"/>
  <c r="AI4" i="2"/>
  <c r="CE4" i="2" s="1"/>
  <c r="AH4" i="2"/>
  <c r="CD4" i="2" s="1"/>
  <c r="AG4" i="2"/>
  <c r="CC4" i="2" s="1"/>
  <c r="AF4" i="2"/>
  <c r="BD4" i="2" s="1"/>
  <c r="AE4" i="2"/>
  <c r="CA4" i="2" s="1"/>
  <c r="AD4" i="2"/>
  <c r="BZ4" i="2" s="1"/>
  <c r="AC4" i="2"/>
  <c r="AB4" i="2"/>
  <c r="AA4" i="2"/>
  <c r="BW4" i="2" s="1"/>
  <c r="Z4" i="2"/>
  <c r="BV4" i="2" s="1"/>
  <c r="Y4" i="2"/>
  <c r="BU4" i="2" s="1"/>
  <c r="X4" i="2"/>
  <c r="AV4" i="2" s="1"/>
  <c r="W4" i="2"/>
  <c r="BS4" i="2" s="1"/>
  <c r="BA20" i="2" l="1"/>
  <c r="AU10" i="2"/>
  <c r="BA10" i="2"/>
  <c r="BG10" i="2"/>
  <c r="BM10" i="2"/>
  <c r="AW20" i="2"/>
  <c r="BI20" i="2"/>
  <c r="AY10" i="2"/>
  <c r="BE10" i="2"/>
  <c r="BK10" i="2"/>
  <c r="BE20" i="2"/>
  <c r="BM20" i="2"/>
  <c r="AU7" i="2"/>
  <c r="AY7" i="2"/>
  <c r="BC7" i="2"/>
  <c r="BG7" i="2"/>
  <c r="BK7" i="2"/>
  <c r="BO7" i="2"/>
  <c r="AZ14" i="2"/>
  <c r="BL14" i="2"/>
  <c r="AZ18" i="2"/>
  <c r="BH18" i="2"/>
  <c r="AV5" i="2"/>
  <c r="BT5" i="2" s="1"/>
  <c r="AZ5" i="2"/>
  <c r="BX5" i="2" s="1"/>
  <c r="AW7" i="2"/>
  <c r="BA7" i="2"/>
  <c r="BE7" i="2"/>
  <c r="BI7" i="2"/>
  <c r="BM7" i="2"/>
  <c r="AV8" i="2"/>
  <c r="AZ8" i="2"/>
  <c r="BD8" i="2"/>
  <c r="BH8" i="2"/>
  <c r="BL8" i="2"/>
  <c r="AW11" i="2"/>
  <c r="BA11" i="2"/>
  <c r="BE11" i="2"/>
  <c r="BI11" i="2"/>
  <c r="BM11" i="2"/>
  <c r="AV12" i="2"/>
  <c r="BD12" i="2"/>
  <c r="BH12" i="2"/>
  <c r="BL12" i="2"/>
  <c r="AW15" i="2"/>
  <c r="BA15" i="2"/>
  <c r="BE15" i="2"/>
  <c r="BI15" i="2"/>
  <c r="BM15" i="2"/>
  <c r="BE19" i="2"/>
  <c r="BM19" i="2"/>
  <c r="AV14" i="2"/>
  <c r="BD14" i="2"/>
  <c r="BH14" i="2"/>
  <c r="AV18" i="2"/>
  <c r="BD18" i="2"/>
  <c r="BL18" i="2"/>
  <c r="AV7" i="2"/>
  <c r="AV11" i="2"/>
  <c r="AZ11" i="2"/>
  <c r="BD11" i="2"/>
  <c r="BH11" i="2"/>
  <c r="BL11" i="2"/>
  <c r="AV15" i="2"/>
  <c r="AZ15" i="2"/>
  <c r="BD15" i="2"/>
  <c r="BH15" i="2"/>
  <c r="BL15" i="2"/>
  <c r="BO20" i="2"/>
  <c r="BK11" i="2"/>
  <c r="AW6" i="2"/>
  <c r="BA6" i="2"/>
  <c r="BE6" i="2"/>
  <c r="BI6" i="2"/>
  <c r="BM6" i="2"/>
  <c r="AU12" i="2"/>
  <c r="AY12" i="2"/>
  <c r="BC12" i="2"/>
  <c r="BG12" i="2"/>
  <c r="BK12" i="2"/>
  <c r="BO12" i="2"/>
  <c r="AW14" i="2"/>
  <c r="BA14" i="2"/>
  <c r="BE14" i="2"/>
  <c r="BI14" i="2"/>
  <c r="BM14" i="2"/>
  <c r="AU6" i="2"/>
  <c r="AY6" i="2"/>
  <c r="BC6" i="2"/>
  <c r="BG6" i="2"/>
  <c r="BK6" i="2"/>
  <c r="BO6" i="2"/>
  <c r="AW8" i="2"/>
  <c r="BA8" i="2"/>
  <c r="BE8" i="2"/>
  <c r="BI8" i="2"/>
  <c r="BM8" i="2"/>
  <c r="AV10" i="2"/>
  <c r="AZ10" i="2"/>
  <c r="BD10" i="2"/>
  <c r="BH10" i="2"/>
  <c r="BL10" i="2"/>
  <c r="AV13" i="2"/>
  <c r="AZ13" i="2"/>
  <c r="BD13" i="2"/>
  <c r="BH13" i="2"/>
  <c r="AV17" i="2"/>
  <c r="BD17" i="2"/>
  <c r="BL17" i="2"/>
  <c r="AU13" i="2"/>
  <c r="AY13" i="2"/>
  <c r="BC13" i="2"/>
  <c r="BG13" i="2"/>
  <c r="BK13" i="2"/>
  <c r="BO13" i="2"/>
  <c r="AU17" i="2"/>
  <c r="AY17" i="2"/>
  <c r="BC17" i="2"/>
  <c r="BG17" i="2"/>
  <c r="BK17" i="2"/>
  <c r="BO17" i="2"/>
  <c r="AW19" i="2"/>
  <c r="BF8" i="2"/>
  <c r="BC20" i="2"/>
  <c r="BT21" i="7"/>
  <c r="CT17" i="7"/>
  <c r="CT13" i="7"/>
  <c r="CT9" i="7"/>
  <c r="DU6" i="7" s="1"/>
  <c r="CT5" i="7"/>
  <c r="CT20" i="7"/>
  <c r="CT16" i="7"/>
  <c r="CT12" i="7"/>
  <c r="CT8" i="7"/>
  <c r="CT19" i="7"/>
  <c r="CT15" i="7"/>
  <c r="CT11" i="7"/>
  <c r="CT7" i="7"/>
  <c r="CT18" i="7"/>
  <c r="CT14" i="7"/>
  <c r="CT10" i="7"/>
  <c r="CT6" i="7"/>
  <c r="CT16" i="5"/>
  <c r="CG4" i="2"/>
  <c r="AX5" i="2"/>
  <c r="BV5" i="2" s="1"/>
  <c r="BB5" i="2"/>
  <c r="BF5" i="2"/>
  <c r="CD5" i="2" s="1"/>
  <c r="BJ5" i="2"/>
  <c r="CH5" i="2" s="1"/>
  <c r="BN5" i="2"/>
  <c r="CL5" i="2" s="1"/>
  <c r="AX9" i="2"/>
  <c r="BB9" i="2"/>
  <c r="BF9" i="2"/>
  <c r="BJ9" i="2"/>
  <c r="BN9" i="2"/>
  <c r="AX11" i="2"/>
  <c r="BB11" i="2"/>
  <c r="BF11" i="2"/>
  <c r="BJ11" i="2"/>
  <c r="BN11" i="2"/>
  <c r="AU20" i="2"/>
  <c r="AY20" i="2"/>
  <c r="BG20" i="2"/>
  <c r="BK20" i="2"/>
  <c r="AU5" i="2"/>
  <c r="BS5" i="2" s="1"/>
  <c r="AY5" i="2"/>
  <c r="BC5" i="2"/>
  <c r="BG5" i="2"/>
  <c r="BK5" i="2"/>
  <c r="BO5" i="2"/>
  <c r="AU9" i="2"/>
  <c r="AY9" i="2"/>
  <c r="BC9" i="2"/>
  <c r="BG9" i="2"/>
  <c r="BK9" i="2"/>
  <c r="BO9" i="2"/>
  <c r="AU11" i="2"/>
  <c r="AY11" i="2"/>
  <c r="BC11" i="2"/>
  <c r="BG11" i="2"/>
  <c r="BO11" i="2"/>
  <c r="AU15" i="2"/>
  <c r="AY15" i="2"/>
  <c r="BC15" i="2"/>
  <c r="BG15" i="2"/>
  <c r="BK15" i="2"/>
  <c r="BO15" i="2"/>
  <c r="BB7" i="2"/>
  <c r="BJ7" i="2"/>
  <c r="BB10" i="2"/>
  <c r="BN10" i="2"/>
  <c r="AZ4" i="2"/>
  <c r="BX4" i="2"/>
  <c r="AW4" i="2"/>
  <c r="BB19" i="2"/>
  <c r="BN19" i="2"/>
  <c r="AX7" i="2"/>
  <c r="BF7" i="2"/>
  <c r="BN7" i="2"/>
  <c r="AX10" i="2"/>
  <c r="BF10" i="2"/>
  <c r="BJ10" i="2"/>
  <c r="BA4" i="2"/>
  <c r="BY4" i="2"/>
  <c r="BM4" i="2"/>
  <c r="AX13" i="2"/>
  <c r="BB13" i="2"/>
  <c r="BF13" i="2"/>
  <c r="BJ13" i="2"/>
  <c r="BN13" i="2"/>
  <c r="AW5" i="2"/>
  <c r="BA5" i="2"/>
  <c r="BE5" i="2"/>
  <c r="CC5" i="2" s="1"/>
  <c r="BI5" i="2"/>
  <c r="BM5" i="2"/>
  <c r="AW9" i="2"/>
  <c r="BA9" i="2"/>
  <c r="BE9" i="2"/>
  <c r="BI9" i="2"/>
  <c r="BM9" i="2"/>
  <c r="AW12" i="2"/>
  <c r="BA12" i="2"/>
  <c r="BE12" i="2"/>
  <c r="BI12" i="2"/>
  <c r="BM12" i="2"/>
  <c r="AW13" i="2"/>
  <c r="BA13" i="2"/>
  <c r="BE13" i="2"/>
  <c r="BI13" i="2"/>
  <c r="BM13" i="2"/>
  <c r="AW16" i="2"/>
  <c r="BA16" i="2"/>
  <c r="BE16" i="2"/>
  <c r="BI16" i="2"/>
  <c r="BM16" i="2"/>
  <c r="BA19" i="2"/>
  <c r="BI19" i="2"/>
  <c r="AX6" i="2"/>
  <c r="BB6" i="2"/>
  <c r="BF6" i="2"/>
  <c r="BJ6" i="2"/>
  <c r="BN6" i="2"/>
  <c r="AW18" i="2"/>
  <c r="BA18" i="2"/>
  <c r="BE18" i="2"/>
  <c r="BI18" i="2"/>
  <c r="BM18" i="2"/>
  <c r="AX20" i="2"/>
  <c r="BB20" i="2"/>
  <c r="BF20" i="2"/>
  <c r="BJ20" i="2"/>
  <c r="BN20" i="2"/>
  <c r="BF19" i="2"/>
  <c r="CF4" i="2"/>
  <c r="AU8" i="2"/>
  <c r="AY8" i="2"/>
  <c r="BC8" i="2"/>
  <c r="BG8" i="2"/>
  <c r="BK8" i="2"/>
  <c r="BO8" i="2"/>
  <c r="AU14" i="2"/>
  <c r="AY14" i="2"/>
  <c r="BC14" i="2"/>
  <c r="BG14" i="2"/>
  <c r="BK14" i="2"/>
  <c r="BO14" i="2"/>
  <c r="AX15" i="2"/>
  <c r="BB15" i="2"/>
  <c r="BF15" i="2"/>
  <c r="AU18" i="2"/>
  <c r="AY18" i="2"/>
  <c r="BC18" i="2"/>
  <c r="BG18" i="2"/>
  <c r="BK18" i="2"/>
  <c r="BO18" i="2"/>
  <c r="AU19" i="2"/>
  <c r="AY19" i="2"/>
  <c r="BC19" i="2"/>
  <c r="BG19" i="2"/>
  <c r="BK19" i="2"/>
  <c r="BO19" i="2"/>
  <c r="AX8" i="2"/>
  <c r="BB8" i="2"/>
  <c r="BJ8" i="2"/>
  <c r="BN8" i="2"/>
  <c r="AX12" i="2"/>
  <c r="BB12" i="2"/>
  <c r="BF12" i="2"/>
  <c r="BJ12" i="2"/>
  <c r="BN12" i="2"/>
  <c r="AX14" i="2"/>
  <c r="BB14" i="2"/>
  <c r="BF14" i="2"/>
  <c r="BJ14" i="2"/>
  <c r="BN14" i="2"/>
  <c r="AX16" i="2"/>
  <c r="BB16" i="2"/>
  <c r="BF16" i="2"/>
  <c r="BJ16" i="2"/>
  <c r="BN16" i="2"/>
  <c r="AX19" i="2"/>
  <c r="BJ19" i="2"/>
  <c r="BJ15" i="2"/>
  <c r="BN15" i="2"/>
  <c r="AU16" i="2"/>
  <c r="AY16" i="2"/>
  <c r="BC16" i="2"/>
  <c r="BG16" i="2"/>
  <c r="BK16" i="2"/>
  <c r="BO16" i="2"/>
  <c r="AX17" i="2"/>
  <c r="BB17" i="2"/>
  <c r="BF17" i="2"/>
  <c r="BJ17" i="2"/>
  <c r="BN17" i="2"/>
  <c r="AX18" i="2"/>
  <c r="BB18" i="2"/>
  <c r="BF18" i="2"/>
  <c r="BJ18" i="2"/>
  <c r="BN18" i="2"/>
  <c r="AV20" i="2"/>
  <c r="AZ20" i="2"/>
  <c r="BD20" i="2"/>
  <c r="BH20" i="2"/>
  <c r="BL20" i="2"/>
  <c r="AZ17" i="2"/>
  <c r="BD7" i="2"/>
  <c r="BH7" i="2"/>
  <c r="BL13"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17" i="2"/>
  <c r="AV19" i="2"/>
  <c r="AZ19" i="2"/>
  <c r="BD19" i="2"/>
  <c r="BH19" i="2"/>
  <c r="BL19" i="2"/>
  <c r="BD5" i="2"/>
  <c r="BL5" i="2"/>
  <c r="BL7" i="2"/>
  <c r="BT4" i="2"/>
  <c r="CB4" i="2"/>
  <c r="CJ4" i="2"/>
  <c r="AZ7" i="2"/>
  <c r="AV9" i="2"/>
  <c r="AZ9" i="2"/>
  <c r="BD9" i="2"/>
  <c r="BH9" i="2"/>
  <c r="BL9" i="2"/>
  <c r="AV16" i="2"/>
  <c r="AZ16" i="2"/>
  <c r="BD16" i="2"/>
  <c r="BH16" i="2"/>
  <c r="BL16" i="2"/>
  <c r="BH5" i="2"/>
  <c r="BE4" i="2"/>
  <c r="AV6" i="2"/>
  <c r="AZ6" i="2"/>
  <c r="BD6" i="2"/>
  <c r="BH6" i="2"/>
  <c r="BL6" i="2"/>
  <c r="AZ12" i="2"/>
  <c r="AX4" i="2"/>
  <c r="BB4" i="2"/>
  <c r="BF4" i="2"/>
  <c r="BJ4" i="2"/>
  <c r="BN4" i="2"/>
  <c r="AU4" i="2"/>
  <c r="AY4" i="2"/>
  <c r="BC4" i="2"/>
  <c r="BG4" i="2"/>
  <c r="BK4" i="2"/>
  <c r="BO4" i="2"/>
  <c r="DP8" i="3" l="1"/>
  <c r="BW6" i="2"/>
  <c r="BW7" i="2"/>
  <c r="CK7" i="2"/>
  <c r="BU7" i="2"/>
  <c r="CG11" i="2"/>
  <c r="BT14" i="2"/>
  <c r="CS6" i="2" s="1"/>
  <c r="CI7" i="2"/>
  <c r="CE11" i="2"/>
  <c r="CG14" i="2"/>
  <c r="CE6" i="2"/>
  <c r="BS6" i="2"/>
  <c r="CF13" i="2"/>
  <c r="CA7" i="2"/>
  <c r="CE7" i="2"/>
  <c r="BW8" i="2"/>
  <c r="CG8" i="2"/>
  <c r="CL7" i="2"/>
  <c r="CM7" i="2"/>
  <c r="DU8" i="7"/>
  <c r="CI6" i="2"/>
  <c r="CG7" i="2"/>
  <c r="BS7" i="2"/>
  <c r="CJ9" i="2"/>
  <c r="CC9" i="2"/>
  <c r="CA6" i="2"/>
  <c r="CG6" i="2"/>
  <c r="CI5" i="2"/>
  <c r="CI8" i="2"/>
  <c r="CG10" i="2"/>
  <c r="CM11" i="2"/>
  <c r="CD6" i="2"/>
  <c r="BZ9" i="2"/>
  <c r="CG5" i="2"/>
  <c r="CF7" i="2"/>
  <c r="BX8" i="2"/>
  <c r="CC11" i="2"/>
  <c r="DU8" i="5"/>
  <c r="BX7" i="2"/>
  <c r="CC10" i="2"/>
  <c r="CE13" i="2"/>
  <c r="BX20" i="2"/>
  <c r="CM10" i="2"/>
  <c r="DL6" i="2" s="1"/>
  <c r="BA21" i="2"/>
  <c r="CD13" i="2"/>
  <c r="CM8" i="2"/>
  <c r="CC8" i="2"/>
  <c r="BY11" i="2"/>
  <c r="CX6" i="2" s="1"/>
  <c r="CE5" i="2"/>
  <c r="BW9" i="2"/>
  <c r="CC13" i="2"/>
  <c r="CK13" i="2"/>
  <c r="BU18" i="2"/>
  <c r="CE17" i="2"/>
  <c r="BW10" i="2"/>
  <c r="CL12" i="2"/>
  <c r="BV13" i="2"/>
  <c r="CC6" i="2"/>
  <c r="CC19" i="2"/>
  <c r="CG16" i="2"/>
  <c r="DF6" i="2" s="1"/>
  <c r="BU16" i="2"/>
  <c r="BZ8" i="2"/>
  <c r="CM15" i="2"/>
  <c r="CC7" i="2"/>
  <c r="BO21" i="2"/>
  <c r="BY19" i="2"/>
  <c r="BW12" i="2"/>
  <c r="BW15" i="2"/>
  <c r="BG21" i="2"/>
  <c r="BS13" i="2"/>
  <c r="BX15" i="2"/>
  <c r="BZ6" i="2"/>
  <c r="BZ5" i="2"/>
  <c r="BZ7" i="2"/>
  <c r="CM12" i="2"/>
  <c r="CM6" i="2"/>
  <c r="CM9" i="2"/>
  <c r="CA5" i="2"/>
  <c r="BY15" i="2"/>
  <c r="BU5" i="2"/>
  <c r="BU20" i="2"/>
  <c r="CI13" i="2"/>
  <c r="CI9" i="2"/>
  <c r="DH6" i="2" s="1"/>
  <c r="BW5" i="2"/>
  <c r="BW13" i="2"/>
  <c r="BS11" i="2"/>
  <c r="CK19" i="2"/>
  <c r="CK14" i="2"/>
  <c r="CM13" i="2"/>
  <c r="CA18" i="2"/>
  <c r="CG18" i="2"/>
  <c r="CC14" i="2"/>
  <c r="BU15" i="2"/>
  <c r="CK6" i="2"/>
  <c r="CK5" i="2"/>
  <c r="CM5" i="2"/>
  <c r="BW11" i="2"/>
  <c r="CV6" i="2" s="1"/>
  <c r="BS12" i="2"/>
  <c r="CI10" i="2"/>
  <c r="CI12" i="2"/>
  <c r="CI11" i="2"/>
  <c r="CL16" i="2"/>
  <c r="CL6" i="2"/>
  <c r="CL13" i="2"/>
  <c r="CL11" i="2"/>
  <c r="BV15" i="2"/>
  <c r="BV7" i="2"/>
  <c r="BV10" i="2"/>
  <c r="BV14" i="2"/>
  <c r="CU6" i="2" s="1"/>
  <c r="BV12" i="2"/>
  <c r="BV9" i="2"/>
  <c r="BV6" i="2"/>
  <c r="BY17" i="2"/>
  <c r="BY14" i="2"/>
  <c r="BY7" i="2"/>
  <c r="BY9" i="2"/>
  <c r="BY16" i="2"/>
  <c r="BY18" i="2"/>
  <c r="BY8" i="2"/>
  <c r="BY10" i="2"/>
  <c r="CD7" i="2"/>
  <c r="CD9" i="2"/>
  <c r="CD8" i="2"/>
  <c r="CD10" i="2"/>
  <c r="BZ10" i="2"/>
  <c r="BZ12" i="2"/>
  <c r="BZ11" i="2"/>
  <c r="CL10" i="2"/>
  <c r="BZ13" i="2"/>
  <c r="CL15" i="2"/>
  <c r="CK11" i="2"/>
  <c r="CK17" i="2"/>
  <c r="BB21" i="2"/>
  <c r="CG15" i="2"/>
  <c r="CG17" i="2"/>
  <c r="CC17" i="2"/>
  <c r="BY5" i="2"/>
  <c r="BY13" i="2"/>
  <c r="BU9" i="2"/>
  <c r="AW21" i="2"/>
  <c r="BX11" i="2"/>
  <c r="BX16" i="2"/>
  <c r="CM14" i="2"/>
  <c r="CM17" i="2"/>
  <c r="BW17" i="2"/>
  <c r="BW14" i="2"/>
  <c r="CE9" i="2"/>
  <c r="CE8" i="2"/>
  <c r="CE12" i="2"/>
  <c r="DD6" i="2" s="1"/>
  <c r="CE16" i="2"/>
  <c r="CH7" i="2"/>
  <c r="CH6" i="2"/>
  <c r="CH10" i="2"/>
  <c r="CC16" i="2"/>
  <c r="CC18" i="2"/>
  <c r="CC12" i="2"/>
  <c r="DB6" i="2" s="1"/>
  <c r="CC20" i="2"/>
  <c r="BE21" i="2"/>
  <c r="CC15" i="2"/>
  <c r="CG20" i="2"/>
  <c r="DF8" i="2" s="1"/>
  <c r="BI21" i="2"/>
  <c r="CG12" i="2"/>
  <c r="CG13" i="2"/>
  <c r="CG19" i="2"/>
  <c r="CG9" i="2"/>
  <c r="CK16" i="2"/>
  <c r="CK18" i="2"/>
  <c r="CK12" i="2"/>
  <c r="CK9" i="2"/>
  <c r="DJ6" i="2" s="1"/>
  <c r="CK8" i="2"/>
  <c r="CK20" i="2"/>
  <c r="BM21" i="2"/>
  <c r="CK15" i="2"/>
  <c r="CK10" i="2"/>
  <c r="BU13" i="2"/>
  <c r="BU19" i="2"/>
  <c r="BU10" i="2"/>
  <c r="BU8" i="2"/>
  <c r="BU17" i="2"/>
  <c r="BU14" i="2"/>
  <c r="CT6" i="2" s="1"/>
  <c r="BU11" i="2"/>
  <c r="BU6" i="2"/>
  <c r="CJ10" i="2"/>
  <c r="DI6" i="2" s="1"/>
  <c r="CJ13" i="2"/>
  <c r="CJ5" i="2"/>
  <c r="BS9" i="2"/>
  <c r="BS8" i="2"/>
  <c r="BS16" i="2"/>
  <c r="BS10" i="2"/>
  <c r="CL9" i="2"/>
  <c r="BV11" i="2"/>
  <c r="CL14" i="2"/>
  <c r="BV8" i="2"/>
  <c r="CD11" i="2"/>
  <c r="BY6" i="2"/>
  <c r="BY12" i="2"/>
  <c r="CX7" i="2" s="1"/>
  <c r="BY20" i="2"/>
  <c r="BU12" i="2"/>
  <c r="BT6" i="2"/>
  <c r="BT15" i="2"/>
  <c r="CF10" i="2"/>
  <c r="BX18" i="2"/>
  <c r="CB15" i="2"/>
  <c r="BZ18" i="2"/>
  <c r="CH14" i="2"/>
  <c r="CM20" i="2"/>
  <c r="BW19" i="2"/>
  <c r="CE20" i="2"/>
  <c r="CI18" i="2"/>
  <c r="CA15" i="2"/>
  <c r="BV18" i="2"/>
  <c r="BV20" i="2"/>
  <c r="CU8" i="2" s="1"/>
  <c r="BV17" i="2"/>
  <c r="AX21" i="2"/>
  <c r="CD17" i="2"/>
  <c r="CD19" i="2"/>
  <c r="CD16" i="2"/>
  <c r="CD15" i="2"/>
  <c r="CD12" i="2"/>
  <c r="BF21" i="2"/>
  <c r="CD20" i="2"/>
  <c r="BS19" i="2"/>
  <c r="BS18" i="2"/>
  <c r="BS15" i="2"/>
  <c r="BS17" i="2"/>
  <c r="BS20" i="2"/>
  <c r="CF6" i="2"/>
  <c r="BV16" i="2"/>
  <c r="CM19" i="2"/>
  <c r="CA12" i="2"/>
  <c r="CZ6" i="2" s="1"/>
  <c r="BW20" i="2"/>
  <c r="BX17" i="2"/>
  <c r="BX14" i="2"/>
  <c r="BX9" i="2"/>
  <c r="BX13" i="2"/>
  <c r="BX10" i="2"/>
  <c r="BX6" i="2"/>
  <c r="AZ21" i="2"/>
  <c r="BX12" i="2"/>
  <c r="AV21" i="2"/>
  <c r="BT20" i="2"/>
  <c r="CJ19" i="2"/>
  <c r="BN21" i="2"/>
  <c r="CL20" i="2"/>
  <c r="CL18" i="2"/>
  <c r="BZ14" i="2"/>
  <c r="CY6" i="2" s="1"/>
  <c r="BZ19" i="2"/>
  <c r="BZ17" i="2"/>
  <c r="BZ15" i="2"/>
  <c r="BZ16" i="2"/>
  <c r="BJ21" i="2"/>
  <c r="CH15" i="2"/>
  <c r="CH13" i="2"/>
  <c r="CH17" i="2"/>
  <c r="CH20" i="2"/>
  <c r="CH9" i="2"/>
  <c r="CH12" i="2"/>
  <c r="DG6" i="2" s="1"/>
  <c r="CH18" i="2"/>
  <c r="CH16" i="2"/>
  <c r="CH11" i="2"/>
  <c r="CE18" i="2"/>
  <c r="CE19" i="2"/>
  <c r="BK21" i="2"/>
  <c r="CI20" i="2"/>
  <c r="CI17" i="2"/>
  <c r="CI14" i="2"/>
  <c r="CI15" i="2"/>
  <c r="CI16" i="2"/>
  <c r="CA19" i="2"/>
  <c r="CA17" i="2"/>
  <c r="CA14" i="2"/>
  <c r="CA10" i="2"/>
  <c r="CA20" i="2"/>
  <c r="CA8" i="2"/>
  <c r="BC21" i="2"/>
  <c r="CA16" i="2"/>
  <c r="CA13" i="2"/>
  <c r="CH8" i="2"/>
  <c r="CD14" i="2"/>
  <c r="DC6" i="2" s="1"/>
  <c r="AY21" i="2"/>
  <c r="CH19" i="2"/>
  <c r="BZ20" i="2"/>
  <c r="CY8" i="2" s="1"/>
  <c r="BV19" i="2"/>
  <c r="CD18" i="2"/>
  <c r="CA11" i="2"/>
  <c r="CA9" i="2"/>
  <c r="CI19" i="2"/>
  <c r="BS14" i="2"/>
  <c r="CR6" i="2" s="1"/>
  <c r="AU21" i="2"/>
  <c r="CB9" i="2"/>
  <c r="CB20" i="2"/>
  <c r="BD21" i="2"/>
  <c r="CF20" i="2"/>
  <c r="CF11" i="2"/>
  <c r="CF9" i="2"/>
  <c r="BH21" i="2"/>
  <c r="CF12" i="2"/>
  <c r="DE6" i="2" s="1"/>
  <c r="CF14" i="2"/>
  <c r="CF15" i="2"/>
  <c r="CL17" i="2"/>
  <c r="CL19" i="2"/>
  <c r="CL8" i="2"/>
  <c r="CM18" i="2"/>
  <c r="CM16" i="2"/>
  <c r="BW18" i="2"/>
  <c r="BW16" i="2"/>
  <c r="CE15" i="2"/>
  <c r="CE14" i="2"/>
  <c r="CE10" i="2"/>
  <c r="CJ7" i="2"/>
  <c r="CF16" i="2"/>
  <c r="CB12" i="2"/>
  <c r="DA6" i="2" s="1"/>
  <c r="BX19" i="2"/>
  <c r="BT10" i="2"/>
  <c r="BT13" i="2"/>
  <c r="BT19" i="2"/>
  <c r="CB5" i="2"/>
  <c r="CJ11" i="2"/>
  <c r="CJ17" i="2"/>
  <c r="CF19" i="2"/>
  <c r="CB10" i="2"/>
  <c r="CB13" i="2"/>
  <c r="CB19" i="2"/>
  <c r="BT9" i="2"/>
  <c r="CJ15" i="2"/>
  <c r="CB14" i="2"/>
  <c r="CB6" i="2"/>
  <c r="BT8" i="2"/>
  <c r="BT11" i="2"/>
  <c r="BT17" i="2"/>
  <c r="CJ8" i="2"/>
  <c r="CJ18" i="2"/>
  <c r="CJ16" i="2"/>
  <c r="CF17" i="2"/>
  <c r="CB7" i="2"/>
  <c r="CB11" i="2"/>
  <c r="CB17" i="2"/>
  <c r="CJ6" i="2"/>
  <c r="CF8" i="2"/>
  <c r="CF5" i="2"/>
  <c r="CJ12" i="2"/>
  <c r="BT7" i="2"/>
  <c r="BT18" i="2"/>
  <c r="BT16" i="2"/>
  <c r="CJ14" i="2"/>
  <c r="BL21" i="2"/>
  <c r="CJ20" i="2"/>
  <c r="DI8" i="2" s="1"/>
  <c r="CF18" i="2"/>
  <c r="CB8" i="2"/>
  <c r="CB18" i="2"/>
  <c r="CB16" i="2"/>
  <c r="BT12" i="2"/>
  <c r="DJ8" i="2" l="1"/>
  <c r="CX8" i="2"/>
  <c r="CZ7" i="2"/>
  <c r="DI7" i="2"/>
  <c r="DH8" i="2"/>
  <c r="DD8" i="2"/>
  <c r="DH7" i="2"/>
  <c r="DA7" i="2"/>
  <c r="DB8" i="2"/>
  <c r="DA8" i="2"/>
  <c r="CW7" i="2"/>
  <c r="CW6" i="2"/>
  <c r="CT8" i="2"/>
  <c r="DC8" i="2"/>
  <c r="CV7" i="2"/>
  <c r="CV8" i="2" s="1"/>
  <c r="CS8" i="2"/>
  <c r="CR8" i="2"/>
  <c r="CZ8" i="2"/>
  <c r="DG8" i="2"/>
  <c r="CW8" i="2"/>
  <c r="DE8" i="2"/>
  <c r="DG7" i="2"/>
  <c r="DL8"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CN6" i="7" s="1"/>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L5" i="3"/>
  <c r="AX18" i="3"/>
  <c r="AX15" i="3"/>
  <c r="BB19" i="3"/>
  <c r="BB15" i="3"/>
  <c r="BE18" i="3"/>
  <c r="BE14" i="3"/>
  <c r="BL18" i="3"/>
  <c r="BL15" i="3"/>
  <c r="BP19" i="3"/>
  <c r="BP15" i="3"/>
  <c r="AX16" i="3"/>
  <c r="BB16" i="3"/>
  <c r="BE16" i="3"/>
  <c r="BH16" i="3"/>
  <c r="BL16" i="3"/>
  <c r="BP16" i="3"/>
  <c r="AY20" i="3"/>
  <c r="BC20" i="3"/>
  <c r="BI20" i="3"/>
  <c r="BM20" i="3"/>
  <c r="CJ6" i="3" l="1"/>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DF8" i="5" l="1"/>
  <c r="DN7" i="5"/>
  <c r="CY8" i="3"/>
  <c r="CX8" i="5"/>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<sst xmlns="http://schemas.openxmlformats.org/spreadsheetml/2006/main" count="605" uniqueCount="81">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</sst>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Entero!$AU$4</c:f>
              <c:strCache>
                <c:ptCount val="1"/>
                <c:pt idx="0">
                  <c:v>Ampicillin</c:v>
                </c:pt>
              </c:strCache>
            </c:strRef>
          </c:tx>
          <c:spPr>
            <a:solidFill>
              <a:srgbClr val="FF7C8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Entero!$AU$5:$AU$20</c:f>
              <c:numCache>
                <c:formatCode>0.00</c:formatCode>
                <c:ptCount val="16"/>
                <c:pt idx="0">
                  <c:v>0</c:v>
                </c:pt>
                <c:pt idx="1">
                  <c:v>0</c:v>
                </c:pt>
                <c:pt idx="2">
                  <c:v>0</c:v>
                </c:pt>
                <c:pt idx="3">
                  <c:v>0</c:v>
                </c:pt>
                <c:pt idx="4">
                  <c:v>0</c:v>
                </c:pt>
                <c:pt idx="5">
                  <c:v>0</c:v>
                </c:pt>
                <c:pt idx="6">
                  <c:v>2.9411764705882355</c:v>
                </c:pt>
                <c:pt idx="7">
                  <c:v>32.352941176470587</c:v>
                </c:pt>
                <c:pt idx="8">
                  <c:v>8.8235294117647065</c:v>
                </c:pt>
                <c:pt idx="9">
                  <c:v>0</c:v>
                </c:pt>
                <c:pt idx="10">
                  <c:v>0</c:v>
                </c:pt>
                <c:pt idx="11">
                  <c:v>0</c:v>
                </c:pt>
                <c:pt idx="12">
                  <c:v>55.882352941176471</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Entero!$AV$4</c:f>
              <c:strCache>
                <c:ptCount val="1"/>
                <c:pt idx="0">
                  <c:v>Ampicillin/ Sulbactam</c:v>
                </c:pt>
              </c:strCache>
            </c:strRef>
          </c:tx>
          <c:spPr>
            <a:solidFill>
              <a:srgbClr val="FFCC99"/>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Entero!$AV$5:$AV$20</c:f>
              <c:numCache>
                <c:formatCode>0.00</c:formatCode>
                <c:ptCount val="16"/>
                <c:pt idx="0">
                  <c:v>0</c:v>
                </c:pt>
                <c:pt idx="1">
                  <c:v>0</c:v>
                </c:pt>
                <c:pt idx="2">
                  <c:v>0</c:v>
                </c:pt>
                <c:pt idx="3">
                  <c:v>2.4691358024691357</c:v>
                </c:pt>
                <c:pt idx="4">
                  <c:v>0</c:v>
                </c:pt>
                <c:pt idx="5">
                  <c:v>9.8765432098765427</c:v>
                </c:pt>
                <c:pt idx="6">
                  <c:v>29.62962962962963</c:v>
                </c:pt>
                <c:pt idx="7">
                  <c:v>4.9382716049382713</c:v>
                </c:pt>
                <c:pt idx="8">
                  <c:v>6.1728395061728394</c:v>
                </c:pt>
                <c:pt idx="9">
                  <c:v>7.4074074074074074</c:v>
                </c:pt>
                <c:pt idx="10">
                  <c:v>4.9382716049382713</c:v>
                </c:pt>
                <c:pt idx="11">
                  <c:v>6.1728395061728394</c:v>
                </c:pt>
                <c:pt idx="12">
                  <c:v>28.395061728395063</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Entero!$AW$4</c:f>
              <c:strCache>
                <c:ptCount val="1"/>
                <c:pt idx="0">
                  <c:v>Piperacillin</c:v>
                </c:pt>
              </c:strCache>
            </c:strRef>
          </c:tx>
          <c:spPr>
            <a:solidFill>
              <a:srgbClr val="FFFF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Entero!$AW$5:$AW$20</c:f>
              <c:numCache>
                <c:formatCode>0.00</c:formatCode>
                <c:ptCount val="16"/>
                <c:pt idx="0">
                  <c:v>0</c:v>
                </c:pt>
                <c:pt idx="1">
                  <c:v>0</c:v>
                </c:pt>
                <c:pt idx="2">
                  <c:v>0</c:v>
                </c:pt>
                <c:pt idx="3">
                  <c:v>0</c:v>
                </c:pt>
                <c:pt idx="4">
                  <c:v>3.7037037037037037</c:v>
                </c:pt>
                <c:pt idx="5">
                  <c:v>0</c:v>
                </c:pt>
                <c:pt idx="6">
                  <c:v>22.222222222222221</c:v>
                </c:pt>
                <c:pt idx="7">
                  <c:v>18.518518518518519</c:v>
                </c:pt>
                <c:pt idx="8">
                  <c:v>0</c:v>
                </c:pt>
                <c:pt idx="9">
                  <c:v>1.2345679012345678</c:v>
                </c:pt>
                <c:pt idx="10">
                  <c:v>0</c:v>
                </c:pt>
                <c:pt idx="11">
                  <c:v>3.7037037037037037</c:v>
                </c:pt>
                <c:pt idx="12">
                  <c:v>9.8765432098765427</c:v>
                </c:pt>
                <c:pt idx="13">
                  <c:v>40.74074074074074</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Entero!$AX$4</c:f>
              <c:strCache>
                <c:ptCount val="1"/>
                <c:pt idx="0">
                  <c:v>Piperacillin/ Tazobactam</c:v>
                </c:pt>
              </c:strCache>
            </c:strRef>
          </c:tx>
          <c:spPr>
            <a:solidFill>
              <a:srgbClr val="6600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Entero!$AX$5:$AX$20</c:f>
              <c:numCache>
                <c:formatCode>0.00</c:formatCode>
                <c:ptCount val="16"/>
                <c:pt idx="0">
                  <c:v>0</c:v>
                </c:pt>
                <c:pt idx="1">
                  <c:v>0</c:v>
                </c:pt>
                <c:pt idx="2">
                  <c:v>0</c:v>
                </c:pt>
                <c:pt idx="3">
                  <c:v>0</c:v>
                </c:pt>
                <c:pt idx="4">
                  <c:v>17.283950617283949</c:v>
                </c:pt>
                <c:pt idx="5">
                  <c:v>0</c:v>
                </c:pt>
                <c:pt idx="6">
                  <c:v>46.913580246913583</c:v>
                </c:pt>
                <c:pt idx="7">
                  <c:v>20.987654320987655</c:v>
                </c:pt>
                <c:pt idx="8">
                  <c:v>3.7037037037037037</c:v>
                </c:pt>
                <c:pt idx="9">
                  <c:v>1.2345679012345678</c:v>
                </c:pt>
                <c:pt idx="10">
                  <c:v>2.4691358024691357</c:v>
                </c:pt>
                <c:pt idx="11">
                  <c:v>6.1728395061728394</c:v>
                </c:pt>
                <c:pt idx="12">
                  <c:v>1.2345679012345678</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Entero!$AY$4</c:f>
              <c:strCache>
                <c:ptCount val="1"/>
                <c:pt idx="0">
                  <c:v>Aztreonam</c:v>
                </c:pt>
              </c:strCache>
            </c:strRef>
          </c:tx>
          <c:spPr>
            <a:solidFill>
              <a:srgbClr val="CC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Entero!$AY$5:$AY$20</c:f>
              <c:numCache>
                <c:formatCode>0.00</c:formatCode>
                <c:ptCount val="16"/>
                <c:pt idx="0">
                  <c:v>0</c:v>
                </c:pt>
                <c:pt idx="1">
                  <c:v>1.2345679012345678</c:v>
                </c:pt>
                <c:pt idx="2">
                  <c:v>0</c:v>
                </c:pt>
                <c:pt idx="3">
                  <c:v>79.012345679012341</c:v>
                </c:pt>
                <c:pt idx="4">
                  <c:v>0</c:v>
                </c:pt>
                <c:pt idx="5">
                  <c:v>0</c:v>
                </c:pt>
                <c:pt idx="6">
                  <c:v>2.4691358024691357</c:v>
                </c:pt>
                <c:pt idx="7">
                  <c:v>1.2345679012345678</c:v>
                </c:pt>
                <c:pt idx="8">
                  <c:v>2.4691358024691357</c:v>
                </c:pt>
                <c:pt idx="9">
                  <c:v>2.4691358024691357</c:v>
                </c:pt>
                <c:pt idx="10">
                  <c:v>6.1728395061728394</c:v>
                </c:pt>
                <c:pt idx="11">
                  <c:v>4.9382716049382713</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Entero!$AZ$4</c:f>
              <c:strCache>
                <c:ptCount val="1"/>
                <c:pt idx="0">
                  <c:v>Cefotaxim</c:v>
                </c:pt>
              </c:strCache>
            </c:strRef>
          </c:tx>
          <c:spPr>
            <a:solidFill>
              <a:srgbClr val="FF66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Entero!$AZ$5:$AZ$20</c:f>
              <c:numCache>
                <c:formatCode>0.00</c:formatCode>
                <c:ptCount val="16"/>
                <c:pt idx="0">
                  <c:v>0</c:v>
                </c:pt>
                <c:pt idx="1">
                  <c:v>66.666666666666671</c:v>
                </c:pt>
                <c:pt idx="2">
                  <c:v>0</c:v>
                </c:pt>
                <c:pt idx="3">
                  <c:v>8.6419753086419746</c:v>
                </c:pt>
                <c:pt idx="4">
                  <c:v>2.4691358024691357</c:v>
                </c:pt>
                <c:pt idx="5">
                  <c:v>4.9382716049382713</c:v>
                </c:pt>
                <c:pt idx="6">
                  <c:v>1.2345679012345678</c:v>
                </c:pt>
                <c:pt idx="7">
                  <c:v>0</c:v>
                </c:pt>
                <c:pt idx="8">
                  <c:v>0</c:v>
                </c:pt>
                <c:pt idx="9">
                  <c:v>0</c:v>
                </c:pt>
                <c:pt idx="10">
                  <c:v>16.049382716049383</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Entero!$BA$4</c:f>
              <c:strCache>
                <c:ptCount val="1"/>
                <c:pt idx="0">
                  <c:v>Ceftazidim</c:v>
                </c:pt>
              </c:strCache>
            </c:strRef>
          </c:tx>
          <c:spPr>
            <a:solidFill>
              <a:srgbClr val="00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Entero!$BA$5:$BA$20</c:f>
              <c:numCache>
                <c:formatCode>0.00</c:formatCode>
                <c:ptCount val="16"/>
                <c:pt idx="0">
                  <c:v>0</c:v>
                </c:pt>
                <c:pt idx="1">
                  <c:v>0</c:v>
                </c:pt>
                <c:pt idx="2">
                  <c:v>0</c:v>
                </c:pt>
                <c:pt idx="3">
                  <c:v>74.074074074074076</c:v>
                </c:pt>
                <c:pt idx="4">
                  <c:v>0</c:v>
                </c:pt>
                <c:pt idx="5">
                  <c:v>7.4074074074074074</c:v>
                </c:pt>
                <c:pt idx="6">
                  <c:v>4.9382716049382713</c:v>
                </c:pt>
                <c:pt idx="7">
                  <c:v>2.4691358024691357</c:v>
                </c:pt>
                <c:pt idx="8">
                  <c:v>0</c:v>
                </c:pt>
                <c:pt idx="9">
                  <c:v>4.9382716049382713</c:v>
                </c:pt>
                <c:pt idx="10">
                  <c:v>0</c:v>
                </c:pt>
                <c:pt idx="11">
                  <c:v>2.4691358024691357</c:v>
                </c:pt>
                <c:pt idx="12">
                  <c:v>3.7037037037037037</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Entero!$BB$4</c:f>
              <c:strCache>
                <c:ptCount val="1"/>
                <c:pt idx="0">
                  <c:v>Cefuroxim</c:v>
                </c:pt>
              </c:strCache>
            </c:strRef>
          </c:tx>
          <c:spPr>
            <a:solidFill>
              <a:srgbClr val="0066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Entero!$BB$5:$BB$20</c:f>
              <c:numCache>
                <c:formatCode>0.00</c:formatCode>
                <c:ptCount val="16"/>
                <c:pt idx="0">
                  <c:v>0</c:v>
                </c:pt>
                <c:pt idx="1">
                  <c:v>0</c:v>
                </c:pt>
                <c:pt idx="2">
                  <c:v>0</c:v>
                </c:pt>
                <c:pt idx="3">
                  <c:v>1.2345679012345678</c:v>
                </c:pt>
                <c:pt idx="4">
                  <c:v>0</c:v>
                </c:pt>
                <c:pt idx="5">
                  <c:v>0</c:v>
                </c:pt>
                <c:pt idx="6">
                  <c:v>4.9382716049382713</c:v>
                </c:pt>
                <c:pt idx="7">
                  <c:v>22.222222222222221</c:v>
                </c:pt>
                <c:pt idx="8">
                  <c:v>41.97530864197531</c:v>
                </c:pt>
                <c:pt idx="9">
                  <c:v>7.4074074074074074</c:v>
                </c:pt>
                <c:pt idx="10">
                  <c:v>3.7037037037037037</c:v>
                </c:pt>
                <c:pt idx="11">
                  <c:v>2.4691358024691357</c:v>
                </c:pt>
                <c:pt idx="12">
                  <c:v>16.049382716049383</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Entero!$BC$4</c:f>
              <c:strCache>
                <c:ptCount val="1"/>
                <c:pt idx="0">
                  <c:v>Imipenem</c:v>
                </c:pt>
              </c:strCache>
            </c:strRef>
          </c:tx>
          <c:spPr>
            <a:solidFill>
              <a:srgbClr val="33CC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Entero!$BC$5:$BC$20</c:f>
              <c:numCache>
                <c:formatCode>0.00</c:formatCode>
                <c:ptCount val="16"/>
                <c:pt idx="0">
                  <c:v>0</c:v>
                </c:pt>
                <c:pt idx="1">
                  <c:v>0</c:v>
                </c:pt>
                <c:pt idx="2">
                  <c:v>50.617283950617285</c:v>
                </c:pt>
                <c:pt idx="3">
                  <c:v>0</c:v>
                </c:pt>
                <c:pt idx="4">
                  <c:v>39.506172839506171</c:v>
                </c:pt>
                <c:pt idx="5">
                  <c:v>9.8765432098765427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Entero!$BD$4</c:f>
              <c:strCache>
                <c:ptCount val="1"/>
                <c:pt idx="0">
                  <c:v>Meropenem</c:v>
                </c:pt>
              </c:strCache>
            </c:strRef>
          </c:tx>
          <c:spPr>
            <a:solidFill>
              <a:srgbClr val="00CC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Entero!$BD$5:$BD$20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Entero!$BE$4</c:f>
              <c:strCache>
                <c:ptCount val="1"/>
                <c:pt idx="0">
                  <c:v>Colistin</c:v>
                </c:pt>
              </c:strCache>
            </c:strRef>
          </c:tx>
          <c:spPr>
            <a:solidFill>
              <a:schemeClr val="accent6">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Entero!$BE$5:$BE$20</c:f>
              <c:numCache>
                <c:formatCode>0.00</c:formatCode>
                <c:ptCount val="16"/>
                <c:pt idx="0">
                  <c:v>0</c:v>
                </c:pt>
                <c:pt idx="1">
                  <c:v>2.4691358024691357</c:v>
                </c:pt>
                <c:pt idx="2">
                  <c:v>0</c:v>
                </c:pt>
                <c:pt idx="3">
                  <c:v>24.691358024691358</c:v>
                </c:pt>
                <c:pt idx="4">
                  <c:v>41.97530864197531</c:v>
                </c:pt>
                <c:pt idx="5">
                  <c:v>20.987654320987655</c:v>
                </c:pt>
                <c:pt idx="6">
                  <c:v>6.1728395061728394</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Entero!$BF$4</c:f>
              <c:strCache>
                <c:ptCount val="1"/>
                <c:pt idx="0">
                  <c:v>Amikacin</c:v>
                </c:pt>
              </c:strCache>
            </c:strRef>
          </c:tx>
          <c:spPr>
            <a:solidFill>
              <a:schemeClr val="accent6">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Entero!$BF$5:$BF$20</c:f>
              <c:numCache>
                <c:formatCode>0.00</c:formatCode>
                <c:ptCount val="16"/>
                <c:pt idx="0">
                  <c:v>0</c:v>
                </c:pt>
                <c:pt idx="1">
                  <c:v>0</c:v>
                </c:pt>
                <c:pt idx="2">
                  <c:v>0</c:v>
                </c:pt>
                <c:pt idx="3">
                  <c:v>0</c:v>
                </c:pt>
                <c:pt idx="4">
                  <c:v>6.1728395061728394</c:v>
                </c:pt>
                <c:pt idx="5">
                  <c:v>0</c:v>
                </c:pt>
                <c:pt idx="6">
                  <c:v>37.037037037037038</c:v>
                </c:pt>
                <c:pt idx="7">
                  <c:v>45.679012345679013</c:v>
                </c:pt>
                <c:pt idx="8" formatCode="General">
                  <c:v>9.8765432098765427</c:v>
                </c:pt>
                <c:pt idx="9" formatCode="General">
                  <c:v>0</c:v>
                </c:pt>
                <c:pt idx="10">
                  <c:v>1.2345679012345678</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Entero!$BG$4</c:f>
              <c:strCache>
                <c:ptCount val="1"/>
                <c:pt idx="0">
                  <c:v>Gentamicin</c:v>
                </c:pt>
              </c:strCache>
            </c:strRef>
          </c:tx>
          <c:spPr>
            <a:solidFill>
              <a:schemeClr val="accent6">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Entero!$BG$5:$BG$20</c:f>
              <c:numCache>
                <c:formatCode>0.00</c:formatCode>
                <c:ptCount val="16"/>
                <c:pt idx="0">
                  <c:v>0</c:v>
                </c:pt>
                <c:pt idx="1">
                  <c:v>0</c:v>
                </c:pt>
                <c:pt idx="2">
                  <c:v>3.7037037037037037</c:v>
                </c:pt>
                <c:pt idx="3">
                  <c:v>0</c:v>
                </c:pt>
                <c:pt idx="4">
                  <c:v>30.864197530864196</c:v>
                </c:pt>
                <c:pt idx="5">
                  <c:v>40.74074074074074</c:v>
                </c:pt>
                <c:pt idx="6">
                  <c:v>17.283950617283949</c:v>
                </c:pt>
                <c:pt idx="7">
                  <c:v>0</c:v>
                </c:pt>
                <c:pt idx="8">
                  <c:v>0</c:v>
                </c:pt>
                <c:pt idx="9" formatCode="General">
                  <c:v>1.2345679012345678</c:v>
                </c:pt>
                <c:pt idx="10" formatCode="General">
                  <c:v>6.1728395061728394</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Entero!$BH$4</c:f>
              <c:strCache>
                <c:ptCount val="1"/>
                <c:pt idx="0">
                  <c:v>Tobramycin</c:v>
                </c:pt>
              </c:strCache>
            </c:strRef>
          </c:tx>
          <c:spPr>
            <a:solidFill>
              <a:schemeClr val="bg2">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Entero!$BH$5:$BH$20</c:f>
              <c:numCache>
                <c:formatCode>0.00</c:formatCode>
                <c:ptCount val="16"/>
                <c:pt idx="0">
                  <c:v>0</c:v>
                </c:pt>
                <c:pt idx="1">
                  <c:v>0</c:v>
                </c:pt>
                <c:pt idx="2">
                  <c:v>1.2345679012345678</c:v>
                </c:pt>
                <c:pt idx="3">
                  <c:v>0</c:v>
                </c:pt>
                <c:pt idx="4">
                  <c:v>13.580246913580247</c:v>
                </c:pt>
                <c:pt idx="5">
                  <c:v>50.617283950617285</c:v>
                </c:pt>
                <c:pt idx="6">
                  <c:v>18.518518518518519</c:v>
                </c:pt>
                <c:pt idx="7">
                  <c:v>4.9382716049382713</c:v>
                </c:pt>
                <c:pt idx="8">
                  <c:v>3.7037037037037037</c:v>
                </c:pt>
                <c:pt idx="9">
                  <c:v>3.7037037037037037</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Entero!$BI$4</c:f>
              <c:strCache>
                <c:ptCount val="1"/>
                <c:pt idx="0">
                  <c:v>Fosfomycin</c:v>
                </c:pt>
              </c:strCache>
            </c:strRef>
          </c:tx>
          <c:spPr>
            <a:solidFill>
              <a:schemeClr val="accent4">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Entero!$BI$5:$BI$20</c:f>
              <c:numCache>
                <c:formatCode>0.00</c:formatCode>
                <c:ptCount val="16"/>
                <c:pt idx="0">
                  <c:v>0</c:v>
                </c:pt>
                <c:pt idx="1">
                  <c:v>0</c:v>
                </c:pt>
                <c:pt idx="2">
                  <c:v>0</c:v>
                </c:pt>
                <c:pt idx="3">
                  <c:v>0</c:v>
                </c:pt>
                <c:pt idx="4">
                  <c:v>0</c:v>
                </c:pt>
                <c:pt idx="5">
                  <c:v>67.901234567901241</c:v>
                </c:pt>
                <c:pt idx="6">
                  <c:v>0</c:v>
                </c:pt>
                <c:pt idx="7">
                  <c:v>17.283950617283949</c:v>
                </c:pt>
                <c:pt idx="8">
                  <c:v>7.4074074074074074</c:v>
                </c:pt>
                <c:pt idx="9">
                  <c:v>2.4691358024691357</c:v>
                </c:pt>
                <c:pt idx="10">
                  <c:v>3.7037037037037037</c:v>
                </c:pt>
                <c:pt idx="11">
                  <c:v>1.2345679012345678</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5"/>
          <c:tx>
            <c:strRef>
              <c:f>Entero!$BJ$4</c:f>
              <c:strCache>
                <c:ptCount val="1"/>
                <c:pt idx="0">
                  <c:v>Cotrimoxazol</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Entero!$BJ$5:$BJ$20</c:f>
              <c:numCache>
                <c:formatCode>0.00</c:formatCode>
                <c:ptCount val="16"/>
                <c:pt idx="0">
                  <c:v>0</c:v>
                </c:pt>
                <c:pt idx="1">
                  <c:v>0</c:v>
                </c:pt>
                <c:pt idx="2">
                  <c:v>66.666666666666671</c:v>
                </c:pt>
                <c:pt idx="3">
                  <c:v>0</c:v>
                </c:pt>
                <c:pt idx="4">
                  <c:v>3.7037037037037037</c:v>
                </c:pt>
                <c:pt idx="5">
                  <c:v>0</c:v>
                </c:pt>
                <c:pt idx="6">
                  <c:v>0</c:v>
                </c:pt>
                <c:pt idx="7">
                  <c:v>1.2345679012345678</c:v>
                </c:pt>
                <c:pt idx="8">
                  <c:v>0</c:v>
                </c:pt>
                <c:pt idx="9">
                  <c:v>0</c:v>
                </c:pt>
                <c:pt idx="10">
                  <c:v>0</c:v>
                </c:pt>
                <c:pt idx="11">
                  <c:v>28.395061728395063</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Entero!$BK$4</c:f>
              <c:strCache>
                <c:ptCount val="1"/>
                <c:pt idx="0">
                  <c:v>Ciprofloxacin</c:v>
                </c:pt>
              </c:strCache>
            </c:strRef>
          </c:tx>
          <c:spPr>
            <a:solidFill>
              <a:schemeClr val="accent4">
                <a:lumMod val="60000"/>
                <a:lumOff val="4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Entero!$BK$5:$BK$20</c:f>
              <c:numCache>
                <c:formatCode>0.00</c:formatCode>
                <c:ptCount val="16"/>
                <c:pt idx="0">
                  <c:v>0</c:v>
                </c:pt>
                <c:pt idx="1">
                  <c:v>56.790123456790127</c:v>
                </c:pt>
                <c:pt idx="2">
                  <c:v>9.8765432098765427</c:v>
                </c:pt>
                <c:pt idx="3">
                  <c:v>2.4691358024691357</c:v>
                </c:pt>
                <c:pt idx="4">
                  <c:v>4.9382716049382713</c:v>
                </c:pt>
                <c:pt idx="5">
                  <c:v>3.7037037037037037</c:v>
                </c:pt>
                <c:pt idx="6">
                  <c:v>0</c:v>
                </c:pt>
                <c:pt idx="7">
                  <c:v>0</c:v>
                </c:pt>
                <c:pt idx="8">
                  <c:v>4.9382716049382713</c:v>
                </c:pt>
                <c:pt idx="9">
                  <c:v>17.283950617283949</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Entero!$BL$4</c:f>
              <c:strCache>
                <c:ptCount val="1"/>
                <c:pt idx="0">
                  <c:v>Levofloxacin</c:v>
                </c:pt>
              </c:strCache>
            </c:strRef>
          </c:tx>
          <c:spPr>
            <a:solidFill>
              <a:schemeClr val="accent4">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Entero!$BL$5:$BL$20</c:f>
              <c:numCache>
                <c:formatCode>0.00</c:formatCode>
                <c:ptCount val="16"/>
                <c:pt idx="0">
                  <c:v>0</c:v>
                </c:pt>
                <c:pt idx="1">
                  <c:v>65.432098765432102</c:v>
                </c:pt>
                <c:pt idx="2">
                  <c:v>0</c:v>
                </c:pt>
                <c:pt idx="3">
                  <c:v>1.2345679012345678</c:v>
                </c:pt>
                <c:pt idx="4">
                  <c:v>7.4074074074074074</c:v>
                </c:pt>
                <c:pt idx="5">
                  <c:v>2.4691358024691357</c:v>
                </c:pt>
                <c:pt idx="6">
                  <c:v>1.2345679012345678</c:v>
                </c:pt>
                <c:pt idx="7">
                  <c:v>1.2345679012345678</c:v>
                </c:pt>
                <c:pt idx="8">
                  <c:v>6.1728395061728394</c:v>
                </c:pt>
                <c:pt idx="9">
                  <c:v>7.4074074074074074</c:v>
                </c:pt>
                <c:pt idx="10">
                  <c:v>7.4074074074074074</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Entero!$BM$4</c:f>
              <c:strCache>
                <c:ptCount val="1"/>
                <c:pt idx="0">
                  <c:v>Moxifloxacin</c:v>
                </c:pt>
              </c:strCache>
            </c:strRef>
          </c:tx>
          <c:spPr>
            <a:solidFill>
              <a:schemeClr val="tx1">
                <a:lumMod val="50000"/>
                <a:lumOff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Entero!$BM$5:$BM$20</c:f>
              <c:numCache>
                <c:formatCode>0.00</c:formatCode>
                <c:ptCount val="16"/>
                <c:pt idx="0">
                  <c:v>0</c:v>
                </c:pt>
                <c:pt idx="1">
                  <c:v>2.4691358024691357</c:v>
                </c:pt>
                <c:pt idx="2">
                  <c:v>37.037037037037038</c:v>
                </c:pt>
                <c:pt idx="3">
                  <c:v>27.160493827160494</c:v>
                </c:pt>
                <c:pt idx="4">
                  <c:v>1.2345679012345678</c:v>
                </c:pt>
                <c:pt idx="5">
                  <c:v>6.1728395061728394</c:v>
                </c:pt>
                <c:pt idx="6">
                  <c:v>3.7037037037037037</c:v>
                </c:pt>
                <c:pt idx="7">
                  <c:v>0</c:v>
                </c:pt>
                <c:pt idx="8">
                  <c:v>2.4691358024691357</c:v>
                </c:pt>
                <c:pt idx="9">
                  <c:v>19.753086419753085</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Entero!$BN$4</c:f>
              <c:strCache>
                <c:ptCount val="1"/>
                <c:pt idx="0">
                  <c:v>Doxycyclin</c:v>
                </c:pt>
              </c:strCache>
            </c:strRef>
          </c:tx>
          <c:spPr>
            <a:solidFill>
              <a:srgbClr val="CCFF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Entero!$BN$5:$BN$20</c:f>
              <c:numCache>
                <c:formatCode>0.00</c:formatCode>
                <c:ptCount val="16"/>
                <c:pt idx="0">
                  <c:v>0</c:v>
                </c:pt>
                <c:pt idx="1">
                  <c:v>0</c:v>
                </c:pt>
                <c:pt idx="2">
                  <c:v>1.2345679012345678</c:v>
                </c:pt>
                <c:pt idx="3">
                  <c:v>0</c:v>
                </c:pt>
                <c:pt idx="4">
                  <c:v>2.4691358024691357</c:v>
                </c:pt>
                <c:pt idx="5">
                  <c:v>22.222222222222221</c:v>
                </c:pt>
                <c:pt idx="6">
                  <c:v>41.97530864197531</c:v>
                </c:pt>
                <c:pt idx="7">
                  <c:v>2.4691358024691357</c:v>
                </c:pt>
                <c:pt idx="8">
                  <c:v>4.9382716049382713</c:v>
                </c:pt>
                <c:pt idx="9">
                  <c:v>12.345679012345679</c:v>
                </c:pt>
                <c:pt idx="10">
                  <c:v>12.345679012345679</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Entero!$BO$4</c:f>
              <c:strCache>
                <c:ptCount val="1"/>
                <c:pt idx="0">
                  <c:v>Tigecyclin</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Entero!$BO$5:$BO$20</c:f>
              <c:numCache>
                <c:formatCode>0.00</c:formatCode>
                <c:ptCount val="16"/>
                <c:pt idx="0">
                  <c:v>0</c:v>
                </c:pt>
                <c:pt idx="1">
                  <c:v>72.839506172839506</c:v>
                </c:pt>
                <c:pt idx="2">
                  <c:v>0</c:v>
                </c:pt>
                <c:pt idx="3">
                  <c:v>22.222222222222221</c:v>
                </c:pt>
                <c:pt idx="4">
                  <c:v>2.4691358024691357</c:v>
                </c:pt>
                <c:pt idx="5">
                  <c:v>1.2345679012345678</c:v>
                </c:pt>
                <c:pt idx="6">
                  <c:v>1.2345679012345678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Entero!$AU$36</c:f>
              <c:strCache>
                <c:ptCount val="1"/>
                <c:pt idx="0">
                  <c:v>Ampicillin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0</c:v>
                </c:pt>
                <c:pt idx="9">
                  <c:v>0</c:v>
                </c:pt>
                <c:pt idx="10">
                  <c:v>5.882352941176471</c:v>
                </c:pt>
                <c:pt idx="11">
                  <c:v>23.529411764705884</c:v>
                </c:pt>
                <c:pt idx="12">
                  <c:v>70.588235294117652</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Entero!$AV$36</c:f>
              <c:strCache>
                <c:ptCount val="1"/>
                <c:pt idx="0">
                  <c:v>Ampicillin/ Sulbactam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5.5555555555555554</c:v>
                </c:pt>
                <c:pt idx="6">
                  <c:v>16.666666666666668</c:v>
                </c:pt>
                <c:pt idx="7">
                  <c:v>16.666666666666668</c:v>
                </c:pt>
                <c:pt idx="8">
                  <c:v>16.666666666666668</c:v>
                </c:pt>
                <c:pt idx="9">
                  <c:v>0</c:v>
                </c:pt>
                <c:pt idx="10">
                  <c:v>5.5555555555555554</c:v>
                </c:pt>
                <c:pt idx="11">
                  <c:v>0</c:v>
                </c:pt>
                <c:pt idx="12">
                  <c:v>38.888888888888886</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Entero!$AW$36</c:f>
              <c:strCache>
                <c:ptCount val="1"/>
                <c:pt idx="0">
                  <c:v>Piperacillin</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5.5555555555555554</c:v>
                </c:pt>
                <c:pt idx="7">
                  <c:v>0</c:v>
                </c:pt>
                <c:pt idx="8">
                  <c:v>27.777777777777779</c:v>
                </c:pt>
                <c:pt idx="9">
                  <c:v>22.222222222222221</c:v>
                </c:pt>
                <c:pt idx="10">
                  <c:v>0</c:v>
                </c:pt>
                <c:pt idx="11">
                  <c:v>0</c:v>
                </c:pt>
                <c:pt idx="12">
                  <c:v>0</c:v>
                </c:pt>
                <c:pt idx="13">
                  <c:v>44.444444444444443</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Entero!$AX$36</c:f>
              <c:strCache>
                <c:ptCount val="1"/>
                <c:pt idx="0">
                  <c:v>Piperacillin/ Tazobactam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5.5555555555555554</c:v>
                </c:pt>
                <c:pt idx="5">
                  <c:v>0</c:v>
                </c:pt>
                <c:pt idx="6">
                  <c:v>27.777777777777779</c:v>
                </c:pt>
                <c:pt idx="7">
                  <c:v>27.777777777777779</c:v>
                </c:pt>
                <c:pt idx="8">
                  <c:v>5.5555555555555554</c:v>
                </c:pt>
                <c:pt idx="9">
                  <c:v>11.111111111111111</c:v>
                </c:pt>
                <c:pt idx="10">
                  <c:v>0</c:v>
                </c:pt>
                <c:pt idx="11">
                  <c:v>5.5555555555555554</c:v>
                </c:pt>
                <c:pt idx="12">
                  <c:v>0</c:v>
                </c:pt>
                <c:pt idx="13">
                  <c:v>16.666666666666668</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Entero!$AY$36</c:f>
              <c:strCache>
                <c:ptCount val="1"/>
                <c:pt idx="0">
                  <c:v>Aztreonam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61.111111111111114</c:v>
                </c:pt>
                <c:pt idx="4">
                  <c:v>0</c:v>
                </c:pt>
                <c:pt idx="5">
                  <c:v>0</c:v>
                </c:pt>
                <c:pt idx="6">
                  <c:v>0</c:v>
                </c:pt>
                <c:pt idx="7">
                  <c:v>0</c:v>
                </c:pt>
                <c:pt idx="8">
                  <c:v>0</c:v>
                </c:pt>
                <c:pt idx="9">
                  <c:v>0</c:v>
                </c:pt>
                <c:pt idx="10">
                  <c:v>0</c:v>
                </c:pt>
                <c:pt idx="11">
                  <c:v>38.888888888888886</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Entero!$AZ$36</c:f>
              <c:strCache>
                <c:ptCount val="1"/>
                <c:pt idx="0">
                  <c:v>Cefotaxim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61.111111111111114</c:v>
                </c:pt>
                <c:pt idx="2">
                  <c:v>0</c:v>
                </c:pt>
                <c:pt idx="3">
                  <c:v>0</c:v>
                </c:pt>
                <c:pt idx="4">
                  <c:v>0</c:v>
                </c:pt>
                <c:pt idx="5">
                  <c:v>0</c:v>
                </c:pt>
                <c:pt idx="6">
                  <c:v>0</c:v>
                </c:pt>
                <c:pt idx="7">
                  <c:v>0</c:v>
                </c:pt>
                <c:pt idx="8">
                  <c:v>0</c:v>
                </c:pt>
                <c:pt idx="9">
                  <c:v>0</c:v>
                </c:pt>
                <c:pt idx="10">
                  <c:v>38.888888888888886</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Entero!$BA$36</c:f>
              <c:strCache>
                <c:ptCount val="1"/>
                <c:pt idx="0">
                  <c:v>Ceftazidim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55.555555555555557</c:v>
                </c:pt>
                <c:pt idx="4">
                  <c:v>0</c:v>
                </c:pt>
                <c:pt idx="5">
                  <c:v>5.5555555555555554</c:v>
                </c:pt>
                <c:pt idx="6">
                  <c:v>0</c:v>
                </c:pt>
                <c:pt idx="7">
                  <c:v>0</c:v>
                </c:pt>
                <c:pt idx="8">
                  <c:v>0</c:v>
                </c:pt>
                <c:pt idx="9">
                  <c:v>0</c:v>
                </c:pt>
                <c:pt idx="10">
                  <c:v>5.5555555555555554</c:v>
                </c:pt>
                <c:pt idx="11">
                  <c:v>11.111111111111111</c:v>
                </c:pt>
                <c:pt idx="12">
                  <c:v>22.222222222222221</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Entero!$BB$36</c:f>
              <c:strCache>
                <c:ptCount val="1"/>
                <c:pt idx="0">
                  <c:v>Cefuroxim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5.5555555555555554</c:v>
                </c:pt>
                <c:pt idx="6">
                  <c:v>27.777777777777779</c:v>
                </c:pt>
                <c:pt idx="7">
                  <c:v>16.666666666666668</c:v>
                </c:pt>
                <c:pt idx="8">
                  <c:v>11.111111111111111</c:v>
                </c:pt>
                <c:pt idx="9">
                  <c:v>0</c:v>
                </c:pt>
                <c:pt idx="10">
                  <c:v>0</c:v>
                </c:pt>
                <c:pt idx="11">
                  <c:v>0</c:v>
                </c:pt>
                <c:pt idx="12">
                  <c:v>38.888888888888886</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Entero!$BC$36</c:f>
              <c:strCache>
                <c:ptCount val="1"/>
                <c:pt idx="0">
                  <c:v>Imipenem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27.777777777777779</c:v>
                </c:pt>
                <c:pt idx="3">
                  <c:v>0</c:v>
                </c:pt>
                <c:pt idx="4">
                  <c:v>50</c:v>
                </c:pt>
                <c:pt idx="5">
                  <c:v>0</c:v>
                </c:pt>
                <c:pt idx="6">
                  <c:v>5.5555555555555554</c:v>
                </c:pt>
                <c:pt idx="7">
                  <c:v>0</c:v>
                </c:pt>
                <c:pt idx="8">
                  <c:v>0</c:v>
                </c:pt>
                <c:pt idx="9">
                  <c:v>0</c:v>
                </c:pt>
                <c:pt idx="10">
                  <c:v>0</c:v>
                </c:pt>
                <c:pt idx="11">
                  <c:v>16.666666666666668</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Entero!$BD$36</c:f>
              <c:strCache>
                <c:ptCount val="1"/>
                <c:pt idx="0">
                  <c:v>Meropenem</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77.777777777777771</c:v>
                </c:pt>
                <c:pt idx="3">
                  <c:v>0</c:v>
                </c:pt>
                <c:pt idx="4">
                  <c:v>5.5555555555555554</c:v>
                </c:pt>
                <c:pt idx="5">
                  <c:v>0</c:v>
                </c:pt>
                <c:pt idx="6">
                  <c:v>0</c:v>
                </c:pt>
                <c:pt idx="7">
                  <c:v>0</c:v>
                </c:pt>
                <c:pt idx="8">
                  <c:v>0</c:v>
                </c:pt>
                <c:pt idx="9">
                  <c:v>0</c:v>
                </c:pt>
                <c:pt idx="10">
                  <c:v>0</c:v>
                </c:pt>
                <c:pt idx="11">
                  <c:v>16.666666666666668</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Entero!$BE$36</c:f>
              <c:strCache>
                <c:ptCount val="1"/>
                <c:pt idx="0">
                  <c:v>Colistin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5.5555555555555554</c:v>
                </c:pt>
                <c:pt idx="2">
                  <c:v>0</c:v>
                </c:pt>
                <c:pt idx="3">
                  <c:v>0</c:v>
                </c:pt>
                <c:pt idx="4">
                  <c:v>50</c:v>
                </c:pt>
                <c:pt idx="5">
                  <c:v>33.333333333333336</c:v>
                </c:pt>
                <c:pt idx="6">
                  <c:v>5.5555555555555554</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Entero!$BF$36</c:f>
              <c:strCache>
                <c:ptCount val="1"/>
                <c:pt idx="0">
                  <c:v>Amikacin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11.111111111111111</c:v>
                </c:pt>
                <c:pt idx="5">
                  <c:v>0</c:v>
                </c:pt>
                <c:pt idx="6">
                  <c:v>44.444444444444443</c:v>
                </c:pt>
                <c:pt idx="7">
                  <c:v>11.111111111111111</c:v>
                </c:pt>
                <c:pt idx="8" formatCode="General">
                  <c:v>16.666666666666668</c:v>
                </c:pt>
                <c:pt idx="9" formatCode="General">
                  <c:v>0</c:v>
                </c:pt>
                <c:pt idx="10">
                  <c:v>0</c:v>
                </c:pt>
                <c:pt idx="11">
                  <c:v>0</c:v>
                </c:pt>
                <c:pt idx="12">
                  <c:v>0</c:v>
                </c:pt>
                <c:pt idx="13">
                  <c:v>16.666666666666668</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Entero!$BG$36</c:f>
              <c:strCache>
                <c:ptCount val="1"/>
                <c:pt idx="0">
                  <c:v>Gentamicin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5.5555555555555554</c:v>
                </c:pt>
                <c:pt idx="3">
                  <c:v>0</c:v>
                </c:pt>
                <c:pt idx="4">
                  <c:v>55.555555555555557</c:v>
                </c:pt>
                <c:pt idx="5">
                  <c:v>5.5555555555555554</c:v>
                </c:pt>
                <c:pt idx="6">
                  <c:v>5.5555555555555554</c:v>
                </c:pt>
                <c:pt idx="7">
                  <c:v>0</c:v>
                </c:pt>
                <c:pt idx="8">
                  <c:v>0</c:v>
                </c:pt>
                <c:pt idx="9" formatCode="General">
                  <c:v>0</c:v>
                </c:pt>
                <c:pt idx="10" formatCode="General">
                  <c:v>27.777777777777779</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Entero!$BH$36</c:f>
              <c:strCache>
                <c:ptCount val="1"/>
                <c:pt idx="0">
                  <c:v>Tobramycin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5.5555555555555554</c:v>
                </c:pt>
                <c:pt idx="3">
                  <c:v>0</c:v>
                </c:pt>
                <c:pt idx="4">
                  <c:v>33.333333333333336</c:v>
                </c:pt>
                <c:pt idx="5">
                  <c:v>22.222222222222221</c:v>
                </c:pt>
                <c:pt idx="6">
                  <c:v>11.111111111111111</c:v>
                </c:pt>
                <c:pt idx="7">
                  <c:v>0</c:v>
                </c:pt>
                <c:pt idx="8">
                  <c:v>0</c:v>
                </c:pt>
                <c:pt idx="9">
                  <c:v>5.5555555555555554</c:v>
                </c:pt>
                <c:pt idx="10">
                  <c:v>5.5555555555555554</c:v>
                </c:pt>
                <c:pt idx="11">
                  <c:v>16.666666666666668</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Entero!$BI$36</c:f>
              <c:strCache>
                <c:ptCount val="1"/>
                <c:pt idx="0">
                  <c:v>Fosfomycin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0</c:v>
                </c:pt>
                <c:pt idx="6">
                  <c:v>0</c:v>
                </c:pt>
                <c:pt idx="7">
                  <c:v>5.5555555555555554</c:v>
                </c:pt>
                <c:pt idx="8">
                  <c:v>0</c:v>
                </c:pt>
                <c:pt idx="9">
                  <c:v>11.111111111111111</c:v>
                </c:pt>
                <c:pt idx="10">
                  <c:v>27.777777777777779</c:v>
                </c:pt>
                <c:pt idx="11">
                  <c:v>22.222222222222221</c:v>
                </c:pt>
                <c:pt idx="12">
                  <c:v>5.5555555555555554</c:v>
                </c:pt>
                <c:pt idx="13">
                  <c:v>16.666666666666668</c:v>
                </c:pt>
                <c:pt idx="14">
                  <c:v>11.111111111111111</c:v>
                </c:pt>
                <c:pt idx="15">
                  <c:v>0</c:v>
                </c:pt>
              </c:numCache>
            </c:numRef>
          </c:val>
          <c:extLst>
            <c:ext xmlns:c16="http://schemas.microsoft.com/office/drawing/2014/chart" uri="{C3380CC4-5D6E-409C-BE32-E72D297353CC}">
              <c16:uniqueId val="{00000013-7BBE-43BA-9934-A8A0D501A0E4}"/>
            </c:ext>
          </c:extLst>
        </c:ser>
        <c:ser>
          <c:idx val="20"/>
          <c:order val="15"/>
          <c:tx>
            <c:strRef>
              <c:f>Entero!$BJ$36</c:f>
              <c:strCache>
                <c:ptCount val="1"/>
                <c:pt idx="0">
                  <c:v>Cotrimoxazol</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38.888888888888886</c:v>
                </c:pt>
                <c:pt idx="3">
                  <c:v>0</c:v>
                </c:pt>
                <c:pt idx="4">
                  <c:v>11.111111111111111</c:v>
                </c:pt>
                <c:pt idx="5">
                  <c:v>11.111111111111111</c:v>
                </c:pt>
                <c:pt idx="6">
                  <c:v>0</c:v>
                </c:pt>
                <c:pt idx="7">
                  <c:v>0</c:v>
                </c:pt>
                <c:pt idx="8">
                  <c:v>0</c:v>
                </c:pt>
                <c:pt idx="9">
                  <c:v>0</c:v>
                </c:pt>
                <c:pt idx="10">
                  <c:v>0</c:v>
                </c:pt>
                <c:pt idx="11">
                  <c:v>38.888888888888886</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Entero!$BK$36</c:f>
              <c:strCache>
                <c:ptCount val="1"/>
                <c:pt idx="0">
                  <c:v>Ciprofloxacin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16.666666666666668</c:v>
                </c:pt>
                <c:pt idx="2">
                  <c:v>44.444444444444443</c:v>
                </c:pt>
                <c:pt idx="3">
                  <c:v>0</c:v>
                </c:pt>
                <c:pt idx="4">
                  <c:v>0</c:v>
                </c:pt>
                <c:pt idx="5">
                  <c:v>5.5555555555555554</c:v>
                </c:pt>
                <c:pt idx="6">
                  <c:v>0</c:v>
                </c:pt>
                <c:pt idx="7">
                  <c:v>0</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Entero!$BL$36</c:f>
              <c:strCache>
                <c:ptCount val="1"/>
                <c:pt idx="0">
                  <c:v>Levofloxacin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61.111111111111114</c:v>
                </c:pt>
                <c:pt idx="2">
                  <c:v>0</c:v>
                </c:pt>
                <c:pt idx="3">
                  <c:v>0</c:v>
                </c:pt>
                <c:pt idx="4">
                  <c:v>0</c:v>
                </c:pt>
                <c:pt idx="5">
                  <c:v>5.5555555555555554</c:v>
                </c:pt>
                <c:pt idx="6">
                  <c:v>0</c:v>
                </c:pt>
                <c:pt idx="7">
                  <c:v>0</c:v>
                </c:pt>
                <c:pt idx="8">
                  <c:v>0</c:v>
                </c:pt>
                <c:pt idx="9">
                  <c:v>16.666666666666668</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Entero!$BM$36</c:f>
              <c:strCache>
                <c:ptCount val="1"/>
                <c:pt idx="0">
                  <c:v>Moxifloxacin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5.5555555555555554</c:v>
                </c:pt>
                <c:pt idx="2">
                  <c:v>0</c:v>
                </c:pt>
                <c:pt idx="3">
                  <c:v>55.555555555555557</c:v>
                </c:pt>
                <c:pt idx="4">
                  <c:v>0</c:v>
                </c:pt>
                <c:pt idx="5">
                  <c:v>0</c:v>
                </c:pt>
                <c:pt idx="6">
                  <c:v>0</c:v>
                </c:pt>
                <c:pt idx="7">
                  <c:v>5.5555555555555554</c:v>
                </c:pt>
                <c:pt idx="8">
                  <c:v>0</c:v>
                </c:pt>
                <c:pt idx="9">
                  <c:v>33.333333333333336</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16.666666666666668</c:v>
                </c:pt>
                <c:pt idx="6">
                  <c:v>38.888888888888886</c:v>
                </c:pt>
                <c:pt idx="7">
                  <c:v>16.666666666666668</c:v>
                </c:pt>
                <c:pt idx="8">
                  <c:v>11.111111111111111</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11.111111111111111</c:v>
                </c:pt>
                <c:pt idx="2">
                  <c:v>0</c:v>
                </c:pt>
                <c:pt idx="3">
                  <c:v>50</c:v>
                </c:pt>
                <c:pt idx="4">
                  <c:v>33.333333333333336</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Entero!$AU$67</c:f>
              <c:strCache>
                <c:ptCount val="1"/>
                <c:pt idx="0">
                  <c:v>Ampicillin</c:v>
                </c:pt>
              </c:strCache>
            </c:strRef>
          </c:tx>
          <c:spPr>
            <a:solidFill>
              <a:srgbClr val="FFCC99"/>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9.5238095238095237</c:v>
                </c:pt>
                <c:pt idx="6">
                  <c:v>42.857142857142854</c:v>
                </c:pt>
                <c:pt idx="7">
                  <c:v>14.285714285714286</c:v>
                </c:pt>
                <c:pt idx="8">
                  <c:v>0</c:v>
                </c:pt>
                <c:pt idx="9">
                  <c:v>0</c:v>
                </c:pt>
                <c:pt idx="10">
                  <c:v>0</c:v>
                </c:pt>
                <c:pt idx="11">
                  <c:v>0</c:v>
                </c:pt>
                <c:pt idx="12">
                  <c:v>33.333333333333336</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Entero!$AV$67</c:f>
              <c:strCache>
                <c:ptCount val="1"/>
                <c:pt idx="0">
                  <c:v>Ampicillin/ Sulbactam</c:v>
                </c:pt>
              </c:strCache>
            </c:strRef>
          </c:tx>
          <c:spPr>
            <a:solidFill>
              <a:srgbClr val="FFFF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4</c:v>
                </c:pt>
                <c:pt idx="4">
                  <c:v>0</c:v>
                </c:pt>
                <c:pt idx="5">
                  <c:v>48</c:v>
                </c:pt>
                <c:pt idx="6">
                  <c:v>24</c:v>
                </c:pt>
                <c:pt idx="7">
                  <c:v>0</c:v>
                </c:pt>
                <c:pt idx="8">
                  <c:v>12</c:v>
                </c:pt>
                <c:pt idx="9">
                  <c:v>8</c:v>
                </c:pt>
                <c:pt idx="10">
                  <c:v>0</c:v>
                </c:pt>
                <c:pt idx="11">
                  <c:v>4</c:v>
                </c:pt>
                <c:pt idx="12">
                  <c:v>0</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Entero!$AW$67</c:f>
              <c:strCache>
                <c:ptCount val="1"/>
                <c:pt idx="0">
                  <c:v>Piperacillin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64</c:v>
                </c:pt>
                <c:pt idx="5">
                  <c:v>0</c:v>
                </c:pt>
                <c:pt idx="6">
                  <c:v>0</c:v>
                </c:pt>
                <c:pt idx="7">
                  <c:v>8</c:v>
                </c:pt>
                <c:pt idx="8">
                  <c:v>0</c:v>
                </c:pt>
                <c:pt idx="9">
                  <c:v>0</c:v>
                </c:pt>
                <c:pt idx="10">
                  <c:v>0</c:v>
                </c:pt>
                <c:pt idx="11">
                  <c:v>0</c:v>
                </c:pt>
                <c:pt idx="12">
                  <c:v>0</c:v>
                </c:pt>
                <c:pt idx="13">
                  <c:v>28</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Entero!$AX$67</c:f>
              <c:strCache>
                <c:ptCount val="1"/>
                <c:pt idx="0">
                  <c:v>Piperacillin/ Tazobactam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88</c:v>
                </c:pt>
                <c:pt idx="5">
                  <c:v>0</c:v>
                </c:pt>
                <c:pt idx="6">
                  <c:v>8</c:v>
                </c:pt>
                <c:pt idx="7">
                  <c:v>0</c:v>
                </c:pt>
                <c:pt idx="8">
                  <c:v>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Entero!$AY$67</c:f>
              <c:strCache>
                <c:ptCount val="1"/>
                <c:pt idx="0">
                  <c:v>Aztreonam</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92</c:v>
                </c:pt>
                <c:pt idx="4">
                  <c:v>4</c:v>
                </c:pt>
                <c:pt idx="5">
                  <c:v>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Entero!$AZ$67</c:f>
              <c:strCache>
                <c:ptCount val="1"/>
                <c:pt idx="0">
                  <c:v>Cefotaxim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88</c:v>
                </c:pt>
                <c:pt idx="2">
                  <c:v>0</c:v>
                </c:pt>
                <c:pt idx="3">
                  <c:v>8</c:v>
                </c:pt>
                <c:pt idx="4">
                  <c:v>0</c:v>
                </c:pt>
                <c:pt idx="5">
                  <c:v>0</c:v>
                </c:pt>
                <c:pt idx="6">
                  <c:v>0</c:v>
                </c:pt>
                <c:pt idx="7">
                  <c:v>0</c:v>
                </c:pt>
                <c:pt idx="8">
                  <c:v>0</c:v>
                </c:pt>
                <c:pt idx="9">
                  <c:v>0</c:v>
                </c:pt>
                <c:pt idx="10">
                  <c:v>4</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Entero!$BA$67</c:f>
              <c:strCache>
                <c:ptCount val="1"/>
                <c:pt idx="0">
                  <c:v>Ceftazidim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96</c:v>
                </c:pt>
                <c:pt idx="4">
                  <c:v>0</c:v>
                </c:pt>
                <c:pt idx="5">
                  <c:v>0</c:v>
                </c:pt>
                <c:pt idx="6">
                  <c:v>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Entero!$BB$67</c:f>
              <c:strCache>
                <c:ptCount val="1"/>
                <c:pt idx="0">
                  <c:v>Cefuroxim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0</c:v>
                </c:pt>
                <c:pt idx="4">
                  <c:v>0</c:v>
                </c:pt>
                <c:pt idx="5">
                  <c:v>24</c:v>
                </c:pt>
                <c:pt idx="6">
                  <c:v>56</c:v>
                </c:pt>
                <c:pt idx="7">
                  <c:v>12</c:v>
                </c:pt>
                <c:pt idx="8">
                  <c:v>4</c:v>
                </c:pt>
                <c:pt idx="9">
                  <c:v>0</c:v>
                </c:pt>
                <c:pt idx="10">
                  <c:v>0</c:v>
                </c:pt>
                <c:pt idx="11">
                  <c:v>0</c:v>
                </c:pt>
                <c:pt idx="12">
                  <c:v>4</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Entero!$BC$67</c:f>
              <c:strCache>
                <c:ptCount val="1"/>
                <c:pt idx="0">
                  <c:v>Imipenem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0</c:v>
                </c:pt>
                <c:pt idx="3">
                  <c:v>0</c:v>
                </c:pt>
                <c:pt idx="4">
                  <c:v>12</c:v>
                </c:pt>
                <c:pt idx="5">
                  <c:v>0</c:v>
                </c:pt>
                <c:pt idx="6">
                  <c:v>20</c:v>
                </c:pt>
                <c:pt idx="7">
                  <c:v>48</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Entero!$BD$67</c:f>
              <c:strCache>
                <c:ptCount val="1"/>
                <c:pt idx="0">
                  <c:v>Meropenem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92</c:v>
                </c:pt>
                <c:pt idx="3">
                  <c:v>0</c:v>
                </c:pt>
                <c:pt idx="4">
                  <c:v>0</c:v>
                </c:pt>
                <c:pt idx="5">
                  <c:v>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Entero!$BE$67</c:f>
              <c:strCache>
                <c:ptCount val="1"/>
                <c:pt idx="0">
                  <c:v>Colistin</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0</c:v>
                </c:pt>
                <c:pt idx="2">
                  <c:v>0</c:v>
                </c:pt>
                <c:pt idx="3">
                  <c:v>0</c:v>
                </c:pt>
                <c:pt idx="4">
                  <c:v>0</c:v>
                </c:pt>
                <c:pt idx="5">
                  <c:v>0</c:v>
                </c:pt>
                <c:pt idx="6">
                  <c:v>4</c:v>
                </c:pt>
                <c:pt idx="7">
                  <c:v>0</c:v>
                </c:pt>
                <c:pt idx="8">
                  <c:v>0</c:v>
                </c:pt>
                <c:pt idx="9">
                  <c:v>0</c:v>
                </c:pt>
                <c:pt idx="10">
                  <c:v>96</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Entero!$BF$67</c:f>
              <c:strCache>
                <c:ptCount val="1"/>
                <c:pt idx="0">
                  <c:v>Amikacin</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0</c:v>
                </c:pt>
                <c:pt idx="5">
                  <c:v>0</c:v>
                </c:pt>
                <c:pt idx="6">
                  <c:v>12</c:v>
                </c:pt>
                <c:pt idx="7">
                  <c:v>44</c:v>
                </c:pt>
                <c:pt idx="8" formatCode="General">
                  <c:v>28</c:v>
                </c:pt>
                <c:pt idx="9" formatCode="General">
                  <c:v>16</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Entero!$BG$67</c:f>
              <c:strCache>
                <c:ptCount val="1"/>
                <c:pt idx="0">
                  <c:v>Gentamicin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0</c:v>
                </c:pt>
                <c:pt idx="3">
                  <c:v>0</c:v>
                </c:pt>
                <c:pt idx="4">
                  <c:v>8</c:v>
                </c:pt>
                <c:pt idx="5">
                  <c:v>36</c:v>
                </c:pt>
                <c:pt idx="6">
                  <c:v>40</c:v>
                </c:pt>
                <c:pt idx="7">
                  <c:v>4</c:v>
                </c:pt>
                <c:pt idx="8">
                  <c:v>4</c:v>
                </c:pt>
                <c:pt idx="9" formatCode="General">
                  <c:v>4</c:v>
                </c:pt>
                <c:pt idx="10" formatCode="General">
                  <c:v>4</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Entero!$BH$67</c:f>
              <c:strCache>
                <c:ptCount val="1"/>
                <c:pt idx="0">
                  <c:v>Tobramycin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0</c:v>
                </c:pt>
                <c:pt idx="3">
                  <c:v>0</c:v>
                </c:pt>
                <c:pt idx="4">
                  <c:v>12</c:v>
                </c:pt>
                <c:pt idx="5">
                  <c:v>32</c:v>
                </c:pt>
                <c:pt idx="6">
                  <c:v>36</c:v>
                </c:pt>
                <c:pt idx="7">
                  <c:v>16</c:v>
                </c:pt>
                <c:pt idx="8">
                  <c:v>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Entero!$BI$67</c:f>
              <c:strCache>
                <c:ptCount val="1"/>
                <c:pt idx="0">
                  <c:v>Fosfomycin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0</c:v>
                </c:pt>
                <c:pt idx="6">
                  <c:v>0</c:v>
                </c:pt>
                <c:pt idx="7">
                  <c:v>8</c:v>
                </c:pt>
                <c:pt idx="8">
                  <c:v>24</c:v>
                </c:pt>
                <c:pt idx="9">
                  <c:v>28</c:v>
                </c:pt>
                <c:pt idx="10">
                  <c:v>8</c:v>
                </c:pt>
                <c:pt idx="11">
                  <c:v>4</c:v>
                </c:pt>
                <c:pt idx="12">
                  <c:v>0</c:v>
                </c:pt>
                <c:pt idx="13">
                  <c:v>4</c:v>
                </c:pt>
                <c:pt idx="14">
                  <c:v>24</c:v>
                </c:pt>
                <c:pt idx="15">
                  <c:v>0</c:v>
                </c:pt>
              </c:numCache>
            </c:numRef>
          </c:val>
          <c:extLst>
            <c:ext xmlns:c16="http://schemas.microsoft.com/office/drawing/2014/chart" uri="{C3380CC4-5D6E-409C-BE32-E72D297353CC}">
              <c16:uniqueId val="{00000012-7BBE-43BA-9934-A8A0D501A0E4}"/>
            </c:ext>
          </c:extLst>
        </c:ser>
        <c:ser>
          <c:idx val="19"/>
          <c:order val="15"/>
          <c:tx>
            <c:strRef>
              <c:f>Entero!$BJ$67</c:f>
              <c:strCache>
                <c:ptCount val="1"/>
                <c:pt idx="0">
                  <c:v>Cotrimoxazol</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64</c:v>
                </c:pt>
                <c:pt idx="3">
                  <c:v>0</c:v>
                </c:pt>
                <c:pt idx="4">
                  <c:v>0</c:v>
                </c:pt>
                <c:pt idx="5">
                  <c:v>0</c:v>
                </c:pt>
                <c:pt idx="6">
                  <c:v>0</c:v>
                </c:pt>
                <c:pt idx="7">
                  <c:v>4</c:v>
                </c:pt>
                <c:pt idx="8">
                  <c:v>0</c:v>
                </c:pt>
                <c:pt idx="9">
                  <c:v>0</c:v>
                </c:pt>
                <c:pt idx="10">
                  <c:v>0</c:v>
                </c:pt>
                <c:pt idx="11">
                  <c:v>32</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Entero!$BK$67</c:f>
              <c:strCache>
                <c:ptCount val="1"/>
                <c:pt idx="0">
                  <c:v>Ciprofloxacin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32</c:v>
                </c:pt>
                <c:pt idx="2">
                  <c:v>40</c:v>
                </c:pt>
                <c:pt idx="3">
                  <c:v>8</c:v>
                </c:pt>
                <c:pt idx="4">
                  <c:v>4</c:v>
                </c:pt>
                <c:pt idx="5">
                  <c:v>0</c:v>
                </c:pt>
                <c:pt idx="6">
                  <c:v>4</c:v>
                </c:pt>
                <c:pt idx="7">
                  <c:v>4</c:v>
                </c:pt>
                <c:pt idx="8">
                  <c:v>4</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Entero!$BL$67</c:f>
              <c:strCache>
                <c:ptCount val="1"/>
                <c:pt idx="0">
                  <c:v>Levofloxacin</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76</c:v>
                </c:pt>
                <c:pt idx="2">
                  <c:v>0</c:v>
                </c:pt>
                <c:pt idx="3">
                  <c:v>4</c:v>
                </c:pt>
                <c:pt idx="4">
                  <c:v>0</c:v>
                </c:pt>
                <c:pt idx="5">
                  <c:v>8</c:v>
                </c:pt>
                <c:pt idx="6">
                  <c:v>8</c:v>
                </c:pt>
                <c:pt idx="7">
                  <c:v>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Entero!$BM$67</c:f>
              <c:strCache>
                <c:ptCount val="1"/>
                <c:pt idx="0">
                  <c:v>Moxifloxacin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0</c:v>
                </c:pt>
                <c:pt idx="2">
                  <c:v>0</c:v>
                </c:pt>
                <c:pt idx="3">
                  <c:v>8</c:v>
                </c:pt>
                <c:pt idx="4">
                  <c:v>32</c:v>
                </c:pt>
                <c:pt idx="5">
                  <c:v>40</c:v>
                </c:pt>
                <c:pt idx="6">
                  <c:v>0</c:v>
                </c:pt>
                <c:pt idx="7">
                  <c:v>4</c:v>
                </c:pt>
                <c:pt idx="8">
                  <c:v>8</c:v>
                </c:pt>
                <c:pt idx="9">
                  <c:v>8</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0</c:v>
                </c:pt>
                <c:pt idx="3">
                  <c:v>0</c:v>
                </c:pt>
                <c:pt idx="4">
                  <c:v>0</c:v>
                </c:pt>
                <c:pt idx="5">
                  <c:v>0</c:v>
                </c:pt>
                <c:pt idx="6">
                  <c:v>4</c:v>
                </c:pt>
                <c:pt idx="7">
                  <c:v>0</c:v>
                </c:pt>
                <c:pt idx="8">
                  <c:v>0</c:v>
                </c:pt>
                <c:pt idx="9">
                  <c:v>0</c:v>
                </c:pt>
                <c:pt idx="10">
                  <c:v>96</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0</c:v>
                </c:pt>
                <c:pt idx="2">
                  <c:v>0</c:v>
                </c:pt>
                <c:pt idx="3">
                  <c:v>8</c:v>
                </c:pt>
                <c:pt idx="4">
                  <c:v>4</c:v>
                </c:pt>
                <c:pt idx="5">
                  <c:v>16</c:v>
                </c:pt>
                <c:pt idx="6">
                  <c:v>64</c:v>
                </c:pt>
                <c:pt idx="7">
                  <c:v>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3.8461538461538463</c:v>
                </c:pt>
                <c:pt idx="12">
                  <c:v>96.15384615384616</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15.384615384615385</c:v>
                </c:pt>
                <c:pt idx="8">
                  <c:v>42.307692307692307</c:v>
                </c:pt>
                <c:pt idx="9">
                  <c:v>15.384615384615385</c:v>
                </c:pt>
                <c:pt idx="10">
                  <c:v>3.8461538461538463</c:v>
                </c:pt>
                <c:pt idx="11">
                  <c:v>7.6923076923076925</c:v>
                </c:pt>
                <c:pt idx="12">
                  <c:v>0</c:v>
                </c:pt>
                <c:pt idx="13">
                  <c:v>15.384615384615385</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19.23076923076923</c:v>
                </c:pt>
                <c:pt idx="8">
                  <c:v>42.307692307692307</c:v>
                </c:pt>
                <c:pt idx="9">
                  <c:v>11.538461538461538</c:v>
                </c:pt>
                <c:pt idx="10">
                  <c:v>15.384615384615385</c:v>
                </c:pt>
                <c:pt idx="11">
                  <c:v>0</c:v>
                </c:pt>
                <c:pt idx="12">
                  <c:v>3.8461538461538463</c:v>
                </c:pt>
                <c:pt idx="13">
                  <c:v>7.6923076923076925</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0</c:v>
                </c:pt>
                <c:pt idx="7">
                  <c:v>23.076923076923077</c:v>
                </c:pt>
                <c:pt idx="8">
                  <c:v>50</c:v>
                </c:pt>
                <c:pt idx="9">
                  <c:v>11.538461538461538</c:v>
                </c:pt>
                <c:pt idx="10">
                  <c:v>7.6923076923076925</c:v>
                </c:pt>
                <c:pt idx="11">
                  <c:v>7.6923076923076925</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0</c:v>
                </c:pt>
                <c:pt idx="9">
                  <c:v>19.23076923076923</c:v>
                </c:pt>
                <c:pt idx="10">
                  <c:v>80.769230769230774</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3.8461538461538463</c:v>
                </c:pt>
                <c:pt idx="6">
                  <c:v>26.923076923076923</c:v>
                </c:pt>
                <c:pt idx="7">
                  <c:v>38.46153846153846</c:v>
                </c:pt>
                <c:pt idx="8">
                  <c:v>11.538461538461538</c:v>
                </c:pt>
                <c:pt idx="9">
                  <c:v>3.8461538461538463</c:v>
                </c:pt>
                <c:pt idx="10">
                  <c:v>3.8461538461538463</c:v>
                </c:pt>
                <c:pt idx="11">
                  <c:v>7.6923076923076925</c:v>
                </c:pt>
                <c:pt idx="12">
                  <c:v>3.8461538461538463</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0</c:v>
                </c:pt>
                <c:pt idx="5">
                  <c:v>7.6923076923076925</c:v>
                </c:pt>
                <c:pt idx="6">
                  <c:v>61.53846153846154</c:v>
                </c:pt>
                <c:pt idx="7">
                  <c:v>19.23076923076923</c:v>
                </c:pt>
                <c:pt idx="8">
                  <c:v>0</c:v>
                </c:pt>
                <c:pt idx="9">
                  <c:v>0</c:v>
                </c:pt>
                <c:pt idx="10">
                  <c:v>7.6923076923076925</c:v>
                </c:pt>
                <c:pt idx="11">
                  <c:v>3.8461538461538463</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15.384615384615385</c:v>
                </c:pt>
                <c:pt idx="3">
                  <c:v>0</c:v>
                </c:pt>
                <c:pt idx="4">
                  <c:v>42.307692307692307</c:v>
                </c:pt>
                <c:pt idx="5">
                  <c:v>19.23076923076923</c:v>
                </c:pt>
                <c:pt idx="6">
                  <c:v>11.538461538461538</c:v>
                </c:pt>
                <c:pt idx="7">
                  <c:v>0</c:v>
                </c:pt>
                <c:pt idx="8">
                  <c:v>3.8461538461538463</c:v>
                </c:pt>
                <c:pt idx="9">
                  <c:v>0</c:v>
                </c:pt>
                <c:pt idx="10">
                  <c:v>3.8461538461538463</c:v>
                </c:pt>
                <c:pt idx="11">
                  <c:v>3.8461538461538463</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7.6923076923076925</c:v>
                </c:pt>
                <c:pt idx="6">
                  <c:v>61.53846153846154</c:v>
                </c:pt>
                <c:pt idx="7">
                  <c:v>30.76923076923077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7.6923076923076925</c:v>
                </c:pt>
                <c:pt idx="5">
                  <c:v>0</c:v>
                </c:pt>
                <c:pt idx="6">
                  <c:v>19.23076923076923</c:v>
                </c:pt>
                <c:pt idx="7">
                  <c:v>42.307692307692307</c:v>
                </c:pt>
                <c:pt idx="8">
                  <c:v>23.076923076923077</c:v>
                </c:pt>
                <c:pt idx="9">
                  <c:v>3.8461538461538463</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7.6923076923076925</c:v>
                </c:pt>
                <c:pt idx="5">
                  <c:v>23.076923076923077</c:v>
                </c:pt>
                <c:pt idx="6">
                  <c:v>38.46153846153846</c:v>
                </c:pt>
                <c:pt idx="7">
                  <c:v>19.23076923076923</c:v>
                </c:pt>
                <c:pt idx="8">
                  <c:v>7.6923076923076925</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0</c:v>
                </c:pt>
                <c:pt idx="3">
                  <c:v>0</c:v>
                </c:pt>
                <c:pt idx="4">
                  <c:v>26.923076923076923</c:v>
                </c:pt>
                <c:pt idx="5">
                  <c:v>42.307692307692307</c:v>
                </c:pt>
                <c:pt idx="6">
                  <c:v>26.923076923076923</c:v>
                </c:pt>
                <c:pt idx="7">
                  <c:v>0</c:v>
                </c:pt>
                <c:pt idx="8">
                  <c:v>0</c:v>
                </c:pt>
                <c:pt idx="9">
                  <c:v>0</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3.8461538461538463</c:v>
                </c:pt>
                <c:pt idx="9">
                  <c:v>0</c:v>
                </c:pt>
                <c:pt idx="10">
                  <c:v>7.6923076923076925</c:v>
                </c:pt>
                <c:pt idx="11">
                  <c:v>7.6923076923076925</c:v>
                </c:pt>
                <c:pt idx="12">
                  <c:v>19.23076923076923</c:v>
                </c:pt>
                <c:pt idx="13">
                  <c:v>38.46153846153846</c:v>
                </c:pt>
                <c:pt idx="14">
                  <c:v>23.076923076923077</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0</c:v>
                </c:pt>
                <c:pt idx="7">
                  <c:v>23.076923076923077</c:v>
                </c:pt>
                <c:pt idx="8">
                  <c:v>34.615384615384613</c:v>
                </c:pt>
                <c:pt idx="9">
                  <c:v>19.23076923076923</c:v>
                </c:pt>
                <c:pt idx="10">
                  <c:v>15.384615384615385</c:v>
                </c:pt>
                <c:pt idx="11">
                  <c:v>7.6923076923076925</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c:v>
                </c:pt>
                <c:pt idx="2">
                  <c:v>3.8461538461538463</c:v>
                </c:pt>
                <c:pt idx="3">
                  <c:v>42.307692307692307</c:v>
                </c:pt>
                <c:pt idx="4">
                  <c:v>42.307692307692307</c:v>
                </c:pt>
                <c:pt idx="5">
                  <c:v>3.8461538461538463</c:v>
                </c:pt>
                <c:pt idx="6">
                  <c:v>0</c:v>
                </c:pt>
                <c:pt idx="7">
                  <c:v>0</c:v>
                </c:pt>
                <c:pt idx="8">
                  <c:v>0</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3.8461538461538463</c:v>
                </c:pt>
                <c:pt idx="4">
                  <c:v>11.538461538461538</c:v>
                </c:pt>
                <c:pt idx="5">
                  <c:v>61.53846153846154</c:v>
                </c:pt>
                <c:pt idx="6">
                  <c:v>7.6923076923076925</c:v>
                </c:pt>
                <c:pt idx="7">
                  <c:v>7.6923076923076925</c:v>
                </c:pt>
                <c:pt idx="8">
                  <c:v>0</c:v>
                </c:pt>
                <c:pt idx="9">
                  <c:v>3.8461538461538463</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3.8461538461538463</c:v>
                </c:pt>
                <c:pt idx="5">
                  <c:v>7.6923076923076925</c:v>
                </c:pt>
                <c:pt idx="6">
                  <c:v>53.846153846153847</c:v>
                </c:pt>
                <c:pt idx="7">
                  <c:v>26.923076923076923</c:v>
                </c:pt>
                <c:pt idx="8">
                  <c:v>0</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3.8461538461538463</c:v>
                </c:pt>
                <c:pt idx="9">
                  <c:v>7.6923076923076925</c:v>
                </c:pt>
                <c:pt idx="10">
                  <c:v>88.461538461538467</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3.8461538461538463</c:v>
                </c:pt>
                <c:pt idx="6">
                  <c:v>0</c:v>
                </c:pt>
                <c:pt idx="7">
                  <c:v>11.538461538461538</c:v>
                </c:pt>
                <c:pt idx="8">
                  <c:v>38.46153846153846</c:v>
                </c:pt>
                <c:pt idx="9">
                  <c:v>38.46153846153846</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0</c:v>
                </c:pt>
                <c:pt idx="7">
                  <c:v>0</c:v>
                </c:pt>
                <c:pt idx="8">
                  <c:v>0</c:v>
                </c:pt>
                <c:pt idx="9">
                  <c:v>7.6923076923076925</c:v>
                </c:pt>
                <c:pt idx="10">
                  <c:v>26.923076923076923</c:v>
                </c:pt>
                <c:pt idx="11">
                  <c:v>53.846153846153847</c:v>
                </c:pt>
                <c:pt idx="12">
                  <c:v>7.6923076923076925</c:v>
                </c:pt>
                <c:pt idx="13">
                  <c:v>3.8461538461538463</c:v>
                </c:pt>
                <c:pt idx="14">
                  <c:v>0</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20</c:v>
                </c:pt>
                <c:pt idx="2">
                  <c:v>15</c:v>
                </c:pt>
                <c:pt idx="3">
                  <c:v>2.5</c:v>
                </c:pt>
                <c:pt idx="4">
                  <c:v>3.75</c:v>
                </c:pt>
                <c:pt idx="5">
                  <c:v>6.25</c:v>
                </c:pt>
                <c:pt idx="6">
                  <c:v>2.5</c:v>
                </c:pt>
                <c:pt idx="7">
                  <c:v>2.5</c:v>
                </c:pt>
                <c:pt idx="8">
                  <c:v>0</c:v>
                </c:pt>
                <c:pt idx="9">
                  <c:v>47.5</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7.5</c:v>
                </c:pt>
                <c:pt idx="3">
                  <c:v>0</c:v>
                </c:pt>
                <c:pt idx="4">
                  <c:v>41.25</c:v>
                </c:pt>
                <c:pt idx="5">
                  <c:v>41.25</c:v>
                </c:pt>
                <c:pt idx="6">
                  <c:v>0</c:v>
                </c:pt>
                <c:pt idx="7">
                  <c:v>0</c:v>
                </c:pt>
                <c:pt idx="8">
                  <c:v>0</c:v>
                </c:pt>
                <c:pt idx="9">
                  <c:v>0</c:v>
                </c:pt>
                <c:pt idx="10">
                  <c:v>10</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60</c:v>
                </c:pt>
                <c:pt idx="4">
                  <c:v>0</c:v>
                </c:pt>
                <c:pt idx="5">
                  <c:v>13.75</c:v>
                </c:pt>
                <c:pt idx="6">
                  <c:v>15</c:v>
                </c:pt>
                <c:pt idx="7">
                  <c:v>1.25</c:v>
                </c:pt>
                <c:pt idx="8">
                  <c:v>0</c:v>
                </c:pt>
                <c:pt idx="9">
                  <c:v>5</c:v>
                </c:pt>
                <c:pt idx="10">
                  <c:v>3.75</c:v>
                </c:pt>
                <c:pt idx="11">
                  <c:v>1.25</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58.75</c:v>
                </c:pt>
                <c:pt idx="5">
                  <c:v>0</c:v>
                </c:pt>
                <c:pt idx="6">
                  <c:v>20</c:v>
                </c:pt>
                <c:pt idx="7">
                  <c:v>11.25</c:v>
                </c:pt>
                <c:pt idx="8">
                  <c:v>0</c:v>
                </c:pt>
                <c:pt idx="9">
                  <c:v>0</c:v>
                </c:pt>
                <c:pt idx="10">
                  <c:v>1.25</c:v>
                </c:pt>
                <c:pt idx="11">
                  <c:v>3.75</c:v>
                </c:pt>
                <c:pt idx="12">
                  <c:v>3.75</c:v>
                </c:pt>
                <c:pt idx="13">
                  <c:v>1.25</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0</c:v>
                </c:pt>
                <c:pt idx="5">
                  <c:v>0</c:v>
                </c:pt>
                <c:pt idx="6">
                  <c:v>11.25</c:v>
                </c:pt>
                <c:pt idx="7">
                  <c:v>66.25</c:v>
                </c:pt>
                <c:pt idx="8">
                  <c:v>12.5</c:v>
                </c:pt>
                <c:pt idx="9">
                  <c:v>0</c:v>
                </c:pt>
                <c:pt idx="10">
                  <c:v>10</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c:v>
                </c:pt>
                <c:pt idx="4">
                  <c:v>0</c:v>
                </c:pt>
                <c:pt idx="5">
                  <c:v>3.75</c:v>
                </c:pt>
                <c:pt idx="6">
                  <c:v>57.5</c:v>
                </c:pt>
                <c:pt idx="7">
                  <c:v>28.75</c:v>
                </c:pt>
                <c:pt idx="8">
                  <c:v>0</c:v>
                </c:pt>
                <c:pt idx="9">
                  <c:v>0</c:v>
                </c:pt>
                <c:pt idx="10">
                  <c:v>0</c:v>
                </c:pt>
                <c:pt idx="11">
                  <c:v>0</c:v>
                </c:pt>
                <c:pt idx="12">
                  <c:v>10</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90</c:v>
                </c:pt>
                <c:pt idx="3">
                  <c:v>0</c:v>
                </c:pt>
                <c:pt idx="4">
                  <c:v>0</c:v>
                </c:pt>
                <c:pt idx="5">
                  <c:v>1.25</c:v>
                </c:pt>
                <c:pt idx="6">
                  <c:v>5</c:v>
                </c:pt>
                <c:pt idx="7">
                  <c:v>1.25</c:v>
                </c:pt>
                <c:pt idx="8">
                  <c:v>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88.75</c:v>
                </c:pt>
                <c:pt idx="3">
                  <c:v>0</c:v>
                </c:pt>
                <c:pt idx="4">
                  <c:v>1.25</c:v>
                </c:pt>
                <c:pt idx="5">
                  <c:v>0</c:v>
                </c:pt>
                <c:pt idx="6">
                  <c:v>1.25</c:v>
                </c:pt>
                <c:pt idx="7">
                  <c:v>0</c:v>
                </c:pt>
                <c:pt idx="8">
                  <c:v>5</c:v>
                </c:pt>
                <c:pt idx="9">
                  <c:v>3.75</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1.25</c:v>
                </c:pt>
                <c:pt idx="5">
                  <c:v>0</c:v>
                </c:pt>
                <c:pt idx="6">
                  <c:v>20</c:v>
                </c:pt>
                <c:pt idx="7">
                  <c:v>63.75</c:v>
                </c:pt>
                <c:pt idx="8">
                  <c:v>13.75</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6.25</c:v>
                </c:pt>
                <c:pt idx="3">
                  <c:v>0</c:v>
                </c:pt>
                <c:pt idx="4">
                  <c:v>72.5</c:v>
                </c:pt>
                <c:pt idx="5">
                  <c:v>17.5</c:v>
                </c:pt>
                <c:pt idx="6">
                  <c:v>3.75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67.5</c:v>
                </c:pt>
                <c:pt idx="6">
                  <c:v>0</c:v>
                </c:pt>
                <c:pt idx="7">
                  <c:v>17.5</c:v>
                </c:pt>
                <c:pt idx="8">
                  <c:v>10</c:v>
                </c:pt>
                <c:pt idx="9">
                  <c:v>2.5</c:v>
                </c:pt>
                <c:pt idx="10">
                  <c:v>2.5</c:v>
                </c:pt>
                <c:pt idx="11">
                  <c:v>0</c:v>
                </c:pt>
                <c:pt idx="12">
                  <c:v>0</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90</c:v>
                </c:pt>
                <c:pt idx="3">
                  <c:v>0</c:v>
                </c:pt>
                <c:pt idx="4">
                  <c:v>2.5</c:v>
                </c:pt>
                <c:pt idx="5">
                  <c:v>1.25</c:v>
                </c:pt>
                <c:pt idx="6">
                  <c:v>0</c:v>
                </c:pt>
                <c:pt idx="7">
                  <c:v>0</c:v>
                </c:pt>
                <c:pt idx="8">
                  <c:v>0</c:v>
                </c:pt>
                <c:pt idx="9">
                  <c:v>1.25</c:v>
                </c:pt>
                <c:pt idx="10">
                  <c:v>1.25</c:v>
                </c:pt>
                <c:pt idx="11">
                  <c:v>3.75</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1.25</c:v>
                </c:pt>
                <c:pt idx="3">
                  <c:v>0</c:v>
                </c:pt>
                <c:pt idx="4">
                  <c:v>35</c:v>
                </c:pt>
                <c:pt idx="5">
                  <c:v>45</c:v>
                </c:pt>
                <c:pt idx="6">
                  <c:v>5</c:v>
                </c:pt>
                <c:pt idx="7">
                  <c:v>0</c:v>
                </c:pt>
                <c:pt idx="8">
                  <c:v>0</c:v>
                </c:pt>
                <c:pt idx="9">
                  <c:v>13.75</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27.5</c:v>
                </c:pt>
                <c:pt idx="4">
                  <c:v>55</c:v>
                </c:pt>
                <c:pt idx="5">
                  <c:v>3.75</c:v>
                </c:pt>
                <c:pt idx="6">
                  <c:v>0</c:v>
                </c:pt>
                <c:pt idx="7">
                  <c:v>0</c:v>
                </c:pt>
                <c:pt idx="8">
                  <c:v>1.25</c:v>
                </c:pt>
                <c:pt idx="9">
                  <c:v>6.25</c:v>
                </c:pt>
                <c:pt idx="10">
                  <c:v>6.25</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1.25</c:v>
                </c:pt>
                <c:pt idx="2">
                  <c:v>21.25</c:v>
                </c:pt>
                <c:pt idx="3">
                  <c:v>60</c:v>
                </c:pt>
                <c:pt idx="4">
                  <c:v>3.75</c:v>
                </c:pt>
                <c:pt idx="5">
                  <c:v>0</c:v>
                </c:pt>
                <c:pt idx="6">
                  <c:v>0</c:v>
                </c:pt>
                <c:pt idx="7">
                  <c:v>6.25</c:v>
                </c:pt>
                <c:pt idx="8">
                  <c:v>6.25</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66.25</c:v>
                </c:pt>
                <c:pt idx="3">
                  <c:v>0</c:v>
                </c:pt>
                <c:pt idx="4">
                  <c:v>26.25</c:v>
                </c:pt>
                <c:pt idx="5">
                  <c:v>1.25</c:v>
                </c:pt>
                <c:pt idx="6">
                  <c:v>1.25</c:v>
                </c:pt>
                <c:pt idx="7">
                  <c:v>1.25</c:v>
                </c:pt>
                <c:pt idx="8">
                  <c:v>1.25</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83.75</c:v>
                </c:pt>
                <c:pt idx="2">
                  <c:v>16.25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1.25</c:v>
                </c:pt>
                <c:pt idx="5">
                  <c:v>78.75</c:v>
                </c:pt>
                <c:pt idx="6">
                  <c:v>20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1.25</c:v>
                </c:pt>
                <c:pt idx="3">
                  <c:v>0</c:v>
                </c:pt>
                <c:pt idx="4">
                  <c:v>5</c:v>
                </c:pt>
                <c:pt idx="5">
                  <c:v>60</c:v>
                </c:pt>
                <c:pt idx="6">
                  <c:v>12.5</c:v>
                </c:pt>
                <c:pt idx="7">
                  <c:v>0</c:v>
                </c:pt>
                <c:pt idx="8">
                  <c:v>0</c:v>
                </c:pt>
                <c:pt idx="9">
                  <c:v>1.25</c:v>
                </c:pt>
                <c:pt idx="10">
                  <c:v>0</c:v>
                </c:pt>
                <c:pt idx="11">
                  <c:v>20</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3.75</c:v>
                </c:pt>
                <c:pt idx="2">
                  <c:v>6.25</c:v>
                </c:pt>
                <c:pt idx="3">
                  <c:v>72.5</c:v>
                </c:pt>
                <c:pt idx="4">
                  <c:v>10</c:v>
                </c:pt>
                <c:pt idx="5">
                  <c:v>0</c:v>
                </c:pt>
                <c:pt idx="6">
                  <c:v>0</c:v>
                </c:pt>
                <c:pt idx="7">
                  <c:v>0</c:v>
                </c:pt>
                <c:pt idx="8">
                  <c:v>0</c:v>
                </c:pt>
                <c:pt idx="9">
                  <c:v>7.5</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1.25</c:v>
                </c:pt>
                <c:pt idx="5">
                  <c:v>16.25</c:v>
                </c:pt>
                <c:pt idx="6">
                  <c:v>62.5</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38.75</c:v>
                </c:pt>
                <c:pt idx="6">
                  <c:v>56.25</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53.75</c:v>
                </c:pt>
                <c:pt idx="4">
                  <c:v>0</c:v>
                </c:pt>
                <c:pt idx="5">
                  <c:v>45</c:v>
                </c:pt>
                <c:pt idx="6">
                  <c:v>0</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72.5</c:v>
                </c:pt>
                <c:pt idx="2">
                  <c:v>0</c:v>
                </c:pt>
                <c:pt idx="3">
                  <c:v>27.5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12.962962962962964</c:v>
                </c:pt>
                <c:pt idx="2">
                  <c:v>0</c:v>
                </c:pt>
                <c:pt idx="3">
                  <c:v>0</c:v>
                </c:pt>
                <c:pt idx="4">
                  <c:v>1.8518518518518519</c:v>
                </c:pt>
                <c:pt idx="5">
                  <c:v>1.8518518518518519</c:v>
                </c:pt>
                <c:pt idx="6">
                  <c:v>5.5555555555555554</c:v>
                </c:pt>
                <c:pt idx="7">
                  <c:v>5.5555555555555554</c:v>
                </c:pt>
                <c:pt idx="8">
                  <c:v>5.5555555555555554</c:v>
                </c:pt>
                <c:pt idx="9">
                  <c:v>66.666666666666671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33.333333333333336</c:v>
                </c:pt>
                <c:pt idx="3">
                  <c:v>0</c:v>
                </c:pt>
                <c:pt idx="4">
                  <c:v>1.8518518518518519</c:v>
                </c:pt>
                <c:pt idx="5">
                  <c:v>0</c:v>
                </c:pt>
                <c:pt idx="6">
                  <c:v>0</c:v>
                </c:pt>
                <c:pt idx="7">
                  <c:v>1.8518518518518519</c:v>
                </c:pt>
                <c:pt idx="8">
                  <c:v>1.8518518518518519</c:v>
                </c:pt>
                <c:pt idx="9">
                  <c:v>1.8518518518518519</c:v>
                </c:pt>
                <c:pt idx="10">
                  <c:v>59.25925925925926</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35.185185185185183</c:v>
                </c:pt>
                <c:pt idx="4">
                  <c:v>0</c:v>
                </c:pt>
                <c:pt idx="5">
                  <c:v>1.8518518518518519</c:v>
                </c:pt>
                <c:pt idx="6">
                  <c:v>3.7037037037037037</c:v>
                </c:pt>
                <c:pt idx="7">
                  <c:v>11.111111111111111</c:v>
                </c:pt>
                <c:pt idx="8">
                  <c:v>24.074074074074073</c:v>
                </c:pt>
                <c:pt idx="9">
                  <c:v>11.111111111111111</c:v>
                </c:pt>
                <c:pt idx="10">
                  <c:v>3.7037037037037037</c:v>
                </c:pt>
                <c:pt idx="11">
                  <c:v>9.2592592592592595</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35.185185185185183</c:v>
                </c:pt>
                <c:pt idx="5">
                  <c:v>0</c:v>
                </c:pt>
                <c:pt idx="6">
                  <c:v>5.5555555555555554</c:v>
                </c:pt>
                <c:pt idx="7">
                  <c:v>11.111111111111111</c:v>
                </c:pt>
                <c:pt idx="8">
                  <c:v>20.37037037037037</c:v>
                </c:pt>
                <c:pt idx="9">
                  <c:v>9.2592592592592595</c:v>
                </c:pt>
                <c:pt idx="10">
                  <c:v>3.7037037037037037</c:v>
                </c:pt>
                <c:pt idx="11">
                  <c:v>0</c:v>
                </c:pt>
                <c:pt idx="12">
                  <c:v>1.8518518518518519</c:v>
                </c:pt>
                <c:pt idx="13">
                  <c:v>12.962962962962964</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3.7037037037037037</c:v>
                </c:pt>
                <c:pt idx="5">
                  <c:v>7.4074074074074074</c:v>
                </c:pt>
                <c:pt idx="6">
                  <c:v>22.222222222222221</c:v>
                </c:pt>
                <c:pt idx="7">
                  <c:v>1.8518518518518519</c:v>
                </c:pt>
                <c:pt idx="8">
                  <c:v>1.8518518518518519</c:v>
                </c:pt>
                <c:pt idx="9">
                  <c:v>5.5555555555555554</c:v>
                </c:pt>
                <c:pt idx="10">
                  <c:v>57.407407407407405</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12.962962962962964</c:v>
                </c:pt>
                <c:pt idx="4">
                  <c:v>0</c:v>
                </c:pt>
                <c:pt idx="5">
                  <c:v>24.074074074074073</c:v>
                </c:pt>
                <c:pt idx="6">
                  <c:v>0</c:v>
                </c:pt>
                <c:pt idx="7">
                  <c:v>0</c:v>
                </c:pt>
                <c:pt idx="8">
                  <c:v>0</c:v>
                </c:pt>
                <c:pt idx="9">
                  <c:v>11.111111111111111</c:v>
                </c:pt>
                <c:pt idx="10">
                  <c:v>16.666666666666668</c:v>
                </c:pt>
                <c:pt idx="11">
                  <c:v>12.962962962962964</c:v>
                </c:pt>
                <c:pt idx="12">
                  <c:v>22.222222222222221</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40.74074074074074</c:v>
                </c:pt>
                <c:pt idx="3">
                  <c:v>0</c:v>
                </c:pt>
                <c:pt idx="4">
                  <c:v>0</c:v>
                </c:pt>
                <c:pt idx="5">
                  <c:v>9.2592592592592595</c:v>
                </c:pt>
                <c:pt idx="6">
                  <c:v>9.2592592592592595</c:v>
                </c:pt>
                <c:pt idx="7">
                  <c:v>7.4074074074074074</c:v>
                </c:pt>
                <c:pt idx="8">
                  <c:v>5.5555555555555554</c:v>
                </c:pt>
                <c:pt idx="9">
                  <c:v>9.2592592592592595</c:v>
                </c:pt>
                <c:pt idx="10">
                  <c:v>3.7037037037037037</c:v>
                </c:pt>
                <c:pt idx="11">
                  <c:v>14.814814814814815</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35.185185185185183</c:v>
                </c:pt>
                <c:pt idx="3">
                  <c:v>0</c:v>
                </c:pt>
                <c:pt idx="4">
                  <c:v>0</c:v>
                </c:pt>
                <c:pt idx="5">
                  <c:v>0</c:v>
                </c:pt>
                <c:pt idx="6">
                  <c:v>1.8518518518518519</c:v>
                </c:pt>
                <c:pt idx="7">
                  <c:v>7.4074074074074074</c:v>
                </c:pt>
                <c:pt idx="8">
                  <c:v>12.962962962962964</c:v>
                </c:pt>
                <c:pt idx="9">
                  <c:v>25.925925925925927</c:v>
                </c:pt>
                <c:pt idx="10">
                  <c:v>7.4074074074074074</c:v>
                </c:pt>
                <c:pt idx="11">
                  <c:v>9.2592592592592595</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25.925925925925927</c:v>
                </c:pt>
                <c:pt idx="5">
                  <c:v>0</c:v>
                </c:pt>
                <c:pt idx="6">
                  <c:v>20.37037037037037</c:v>
                </c:pt>
                <c:pt idx="7">
                  <c:v>20.37037037037037</c:v>
                </c:pt>
                <c:pt idx="8">
                  <c:v>14.814814814814815</c:v>
                </c:pt>
                <c:pt idx="9">
                  <c:v>5.5555555555555554</c:v>
                </c:pt>
                <c:pt idx="10">
                  <c:v>0</c:v>
                </c:pt>
                <c:pt idx="11">
                  <c:v>1.8518518518518519</c:v>
                </c:pt>
                <c:pt idx="12">
                  <c:v>3.7037037037037037</c:v>
                </c:pt>
                <c:pt idx="13">
                  <c:v>7.4074074074074074</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51.851851851851855</c:v>
                </c:pt>
                <c:pt idx="3">
                  <c:v>0</c:v>
                </c:pt>
                <c:pt idx="4">
                  <c:v>3.7037037037037037</c:v>
                </c:pt>
                <c:pt idx="5">
                  <c:v>0</c:v>
                </c:pt>
                <c:pt idx="6">
                  <c:v>0</c:v>
                </c:pt>
                <c:pt idx="7">
                  <c:v>0</c:v>
                </c:pt>
                <c:pt idx="8">
                  <c:v>1.8518518518518519</c:v>
                </c:pt>
                <c:pt idx="9">
                  <c:v>1.8518518518518519</c:v>
                </c:pt>
                <c:pt idx="10">
                  <c:v>40.74074074074074</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37.037037037037038</c:v>
                </c:pt>
                <c:pt idx="6">
                  <c:v>0</c:v>
                </c:pt>
                <c:pt idx="7">
                  <c:v>14.814814814814815</c:v>
                </c:pt>
                <c:pt idx="8">
                  <c:v>14.814814814814815</c:v>
                </c:pt>
                <c:pt idx="9">
                  <c:v>7.4074074074074074</c:v>
                </c:pt>
                <c:pt idx="10">
                  <c:v>1.8518518518518519</c:v>
                </c:pt>
                <c:pt idx="11">
                  <c:v>3.7037037037037037</c:v>
                </c:pt>
                <c:pt idx="12">
                  <c:v>3.7037037037037037</c:v>
                </c:pt>
                <c:pt idx="13">
                  <c:v>1.8518518518518519</c:v>
                </c:pt>
                <c:pt idx="14">
                  <c:v>14.814814814814815</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57.407407407407405</c:v>
                </c:pt>
                <c:pt idx="3">
                  <c:v>0</c:v>
                </c:pt>
                <c:pt idx="4">
                  <c:v>3.7037037037037037</c:v>
                </c:pt>
                <c:pt idx="5">
                  <c:v>0</c:v>
                </c:pt>
                <c:pt idx="6">
                  <c:v>1.8518518518518519</c:v>
                </c:pt>
                <c:pt idx="7">
                  <c:v>5.5555555555555554</c:v>
                </c:pt>
                <c:pt idx="8">
                  <c:v>11.111111111111111</c:v>
                </c:pt>
                <c:pt idx="9">
                  <c:v>18.518518518518519</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7.4074074074074074</c:v>
                </c:pt>
                <c:pt idx="4">
                  <c:v>27.777777777777779</c:v>
                </c:pt>
                <c:pt idx="5">
                  <c:v>1.8518518518518519</c:v>
                </c:pt>
                <c:pt idx="6">
                  <c:v>1.8518518518518519</c:v>
                </c:pt>
                <c:pt idx="7">
                  <c:v>5.5555555555555554</c:v>
                </c:pt>
                <c:pt idx="8">
                  <c:v>29.62962962962963</c:v>
                </c:pt>
                <c:pt idx="9">
                  <c:v>25.925925925925927</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12.962962962962964</c:v>
                </c:pt>
                <c:pt idx="4">
                  <c:v>25.925925925925927</c:v>
                </c:pt>
                <c:pt idx="5">
                  <c:v>0</c:v>
                </c:pt>
                <c:pt idx="6">
                  <c:v>0</c:v>
                </c:pt>
                <c:pt idx="7">
                  <c:v>16.666666666666668</c:v>
                </c:pt>
                <c:pt idx="8">
                  <c:v>24.074074074074073</c:v>
                </c:pt>
                <c:pt idx="9">
                  <c:v>20.37037037037037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5.5555555555555554</c:v>
                </c:pt>
                <c:pt idx="3">
                  <c:v>25.925925925925927</c:v>
                </c:pt>
                <c:pt idx="4">
                  <c:v>7.4074074074074074</c:v>
                </c:pt>
                <c:pt idx="5">
                  <c:v>7.4074074074074074</c:v>
                </c:pt>
                <c:pt idx="6">
                  <c:v>33.333333333333336</c:v>
                </c:pt>
                <c:pt idx="7">
                  <c:v>20.37037037037037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55.555555555555557</c:v>
                </c:pt>
                <c:pt idx="3">
                  <c:v>0</c:v>
                </c:pt>
                <c:pt idx="4">
                  <c:v>9.2592592592592595</c:v>
                </c:pt>
                <c:pt idx="5">
                  <c:v>16.666666666666668</c:v>
                </c:pt>
                <c:pt idx="6">
                  <c:v>11.111111111111111</c:v>
                </c:pt>
                <c:pt idx="7">
                  <c:v>1.8518518518518519</c:v>
                </c:pt>
                <c:pt idx="8">
                  <c:v>0</c:v>
                </c:pt>
                <c:pt idx="9">
                  <c:v>3.7037037037037037</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87.037037037037038</c:v>
                </c:pt>
                <c:pt idx="2">
                  <c:v>9.2592592592592595</c:v>
                </c:pt>
                <c:pt idx="3">
                  <c:v>0</c:v>
                </c:pt>
                <c:pt idx="4">
                  <c:v>0</c:v>
                </c:pt>
                <c:pt idx="5">
                  <c:v>0</c:v>
                </c:pt>
                <c:pt idx="6">
                  <c:v>0</c:v>
                </c:pt>
                <c:pt idx="7">
                  <c:v>0</c:v>
                </c:pt>
                <c:pt idx="8">
                  <c:v>0</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3.7037037037037037</c:v>
                </c:pt>
                <c:pt idx="5">
                  <c:v>35.185185185185183</c:v>
                </c:pt>
                <c:pt idx="6">
                  <c:v>61.111111111111114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3.7037037037037037</c:v>
                </c:pt>
                <c:pt idx="3">
                  <c:v>0</c:v>
                </c:pt>
                <c:pt idx="4">
                  <c:v>18.518518518518519</c:v>
                </c:pt>
                <c:pt idx="5">
                  <c:v>5.5555555555555554</c:v>
                </c:pt>
                <c:pt idx="6">
                  <c:v>0</c:v>
                </c:pt>
                <c:pt idx="7">
                  <c:v>0</c:v>
                </c:pt>
                <c:pt idx="8">
                  <c:v>0</c:v>
                </c:pt>
                <c:pt idx="9">
                  <c:v>0</c:v>
                </c:pt>
                <c:pt idx="10">
                  <c:v>0</c:v>
                </c:pt>
                <c:pt idx="11">
                  <c:v>72.222222222222229</c:v>
                </c:pt>
                <c:pt idx="12">
                  <c:v>0</c:v>
                </c:pt>
                <c:pt idx="13">
                  <c:v>0</c:v>
                </c:pt>
                <c:pt idx="14">
                  <c:v>0</c:v>
                </c:pt>
                <c:pt idx="15">
                  <c:v>0</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1.8867924528301887</c:v>
                </c:pt>
                <c:pt idx="2">
                  <c:v>7.5471698113207548</c:v>
                </c:pt>
                <c:pt idx="3">
                  <c:v>33.962264150943398</c:v>
                </c:pt>
                <c:pt idx="4">
                  <c:v>1.8867924528301887</c:v>
                </c:pt>
                <c:pt idx="5">
                  <c:v>0</c:v>
                </c:pt>
                <c:pt idx="6">
                  <c:v>0</c:v>
                </c:pt>
                <c:pt idx="7">
                  <c:v>0</c:v>
                </c:pt>
                <c:pt idx="8">
                  <c:v>0</c:v>
                </c:pt>
                <c:pt idx="9">
                  <c:v>54.716981132075475</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1.8518518518518519</c:v>
                </c:pt>
                <c:pt idx="5">
                  <c:v>55.555555555555557</c:v>
                </c:pt>
                <c:pt idx="6">
                  <c:v>40.74074074074074</c:v>
                </c:pt>
                <c:pt idx="7">
                  <c:v>1.8518518518518519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1.8518518518518519</c:v>
                </c:pt>
                <c:pt idx="6">
                  <c:v>50</c:v>
                </c:pt>
                <c:pt idx="7">
                  <c:v>48.148148148148145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7.4074074074074074</c:v>
                </c:pt>
                <c:pt idx="4">
                  <c:v>0</c:v>
                </c:pt>
                <c:pt idx="5">
                  <c:v>18.518518518518519</c:v>
                </c:pt>
                <c:pt idx="6">
                  <c:v>20.37037037037037</c:v>
                </c:pt>
                <c:pt idx="7">
                  <c:v>33.333333333333336</c:v>
                </c:pt>
                <c:pt idx="8">
                  <c:v>20.37037037037037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70.370370370370367</c:v>
                </c:pt>
                <c:pt idx="2">
                  <c:v>0</c:v>
                </c:pt>
                <c:pt idx="3">
                  <c:v>20.37037037037037</c:v>
                </c:pt>
                <c:pt idx="4">
                  <c:v>9.2592592592592595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3.7037037037037037</c:v>
                </c:pt>
                <c:pt idx="7">
                  <c:v>74.074074074074076</c:v>
                </c:pt>
                <c:pt idx="8">
                  <c:v>22.222222222222221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0</c:v>
                </c:pt>
                <c:pt idx="4">
                  <c:v>0</c:v>
                </c:pt>
                <c:pt idx="5">
                  <c:v>25.925925925925927</c:v>
                </c:pt>
                <c:pt idx="6">
                  <c:v>70.370370370370367</c:v>
                </c:pt>
                <c:pt idx="7">
                  <c:v>0</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3.7037037037037037</c:v>
                </c:pt>
                <c:pt idx="5">
                  <c:v>0</c:v>
                </c:pt>
                <c:pt idx="6">
                  <c:v>3.7037037037037037</c:v>
                </c:pt>
                <c:pt idx="7">
                  <c:v>25.925925925925927</c:v>
                </c:pt>
                <c:pt idx="8">
                  <c:v>66.666666666666671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3.7037037037037037</c:v>
                </c:pt>
                <c:pt idx="2">
                  <c:v>0</c:v>
                </c:pt>
                <c:pt idx="3">
                  <c:v>0</c:v>
                </c:pt>
                <c:pt idx="4">
                  <c:v>0</c:v>
                </c:pt>
                <c:pt idx="5">
                  <c:v>0</c:v>
                </c:pt>
                <c:pt idx="6">
                  <c:v>0</c:v>
                </c:pt>
                <c:pt idx="7">
                  <c:v>0</c:v>
                </c:pt>
                <c:pt idx="8">
                  <c:v>0</c:v>
                </c:pt>
                <c:pt idx="9">
                  <c:v>0</c:v>
                </c:pt>
                <c:pt idx="10">
                  <c:v>96.296296296296291</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0</c:v>
                </c:pt>
                <c:pt idx="5">
                  <c:v>11.111111111111111</c:v>
                </c:pt>
                <c:pt idx="6">
                  <c:v>62.962962962962962</c:v>
                </c:pt>
                <c:pt idx="7">
                  <c:v>22.222222222222221</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3.7037037037037037</c:v>
                </c:pt>
                <c:pt idx="3">
                  <c:v>0</c:v>
                </c:pt>
                <c:pt idx="4">
                  <c:v>0</c:v>
                </c:pt>
                <c:pt idx="5">
                  <c:v>0</c:v>
                </c:pt>
                <c:pt idx="6">
                  <c:v>0</c:v>
                </c:pt>
                <c:pt idx="7">
                  <c:v>22.222222222222221</c:v>
                </c:pt>
                <c:pt idx="8">
                  <c:v>70.370370370370367</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3.7037037037037037</c:v>
                </c:pt>
                <c:pt idx="8">
                  <c:v>0</c:v>
                </c:pt>
                <c:pt idx="9">
                  <c:v>0</c:v>
                </c:pt>
                <c:pt idx="10">
                  <c:v>0</c:v>
                </c:pt>
                <c:pt idx="11">
                  <c:v>0</c:v>
                </c:pt>
                <c:pt idx="12">
                  <c:v>25.925925925925927</c:v>
                </c:pt>
                <c:pt idx="13">
                  <c:v>70.370370370370367</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3.7037037037037037</c:v>
                </c:pt>
                <c:pt idx="5">
                  <c:v>0</c:v>
                </c:pt>
                <c:pt idx="6">
                  <c:v>0</c:v>
                </c:pt>
                <c:pt idx="7">
                  <c:v>0</c:v>
                </c:pt>
                <c:pt idx="8">
                  <c:v>22.222222222222221</c:v>
                </c:pt>
                <c:pt idx="9">
                  <c:v>40.74074074074074</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0</c:v>
                </c:pt>
                <c:pt idx="11">
                  <c:v>48.148148148148145</c:v>
                </c:pt>
                <c:pt idx="12">
                  <c:v>48.148148148148145</c:v>
                </c:pt>
                <c:pt idx="13">
                  <c:v>3.7037037037037037</c:v>
                </c:pt>
                <c:pt idx="14">
                  <c:v>0</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88.888888888888886</c:v>
                </c:pt>
                <c:pt idx="3">
                  <c:v>0</c:v>
                </c:pt>
                <c:pt idx="4">
                  <c:v>3.7037037037037037</c:v>
                </c:pt>
                <c:pt idx="5">
                  <c:v>3.7037037037037037</c:v>
                </c:pt>
                <c:pt idx="6">
                  <c:v>0</c:v>
                </c:pt>
                <c:pt idx="7">
                  <c:v>0</c:v>
                </c:pt>
                <c:pt idx="8">
                  <c:v>0</c:v>
                </c:pt>
                <c:pt idx="9">
                  <c:v>0</c:v>
                </c:pt>
                <c:pt idx="10">
                  <c:v>0</c:v>
                </c:pt>
                <c:pt idx="11">
                  <c:v>3.7037037037037037</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3.7037037037037037</c:v>
                </c:pt>
                <c:pt idx="4">
                  <c:v>14.814814814814815</c:v>
                </c:pt>
                <c:pt idx="5">
                  <c:v>29.62962962962963</c:v>
                </c:pt>
                <c:pt idx="6">
                  <c:v>33.333333333333336</c:v>
                </c:pt>
                <c:pt idx="7">
                  <c:v>11.111111111111111</c:v>
                </c:pt>
                <c:pt idx="8">
                  <c:v>0</c:v>
                </c:pt>
                <c:pt idx="9">
                  <c:v>7.4074074074074074</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3.7037037037037037</c:v>
                </c:pt>
                <c:pt idx="2">
                  <c:v>0</c:v>
                </c:pt>
                <c:pt idx="3">
                  <c:v>0</c:v>
                </c:pt>
                <c:pt idx="4">
                  <c:v>7.4074074074074074</c:v>
                </c:pt>
                <c:pt idx="5">
                  <c:v>29.62962962962963</c:v>
                </c:pt>
                <c:pt idx="6">
                  <c:v>51.851851851851855</c:v>
                </c:pt>
                <c:pt idx="7">
                  <c:v>0</c:v>
                </c:pt>
                <c:pt idx="8">
                  <c:v>0</c:v>
                </c:pt>
                <c:pt idx="9">
                  <c:v>0</c:v>
                </c:pt>
                <c:pt idx="10">
                  <c:v>7.4074074074074074</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3.7037037037037037</c:v>
                </c:pt>
                <c:pt idx="3">
                  <c:v>11.111111111111111</c:v>
                </c:pt>
                <c:pt idx="4">
                  <c:v>62.962962962962962</c:v>
                </c:pt>
                <c:pt idx="5">
                  <c:v>14.814814814814815</c:v>
                </c:pt>
                <c:pt idx="6">
                  <c:v>0</c:v>
                </c:pt>
                <c:pt idx="7">
                  <c:v>0</c:v>
                </c:pt>
                <c:pt idx="8">
                  <c:v>0</c:v>
                </c:pt>
                <c:pt idx="9">
                  <c:v>7.4074074074074074</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0</c:v>
                </c:pt>
                <c:pt idx="3">
                  <c:v>0</c:v>
                </c:pt>
                <c:pt idx="4">
                  <c:v>7.4074074074074074</c:v>
                </c:pt>
                <c:pt idx="5">
                  <c:v>3.7037037037037037</c:v>
                </c:pt>
                <c:pt idx="6">
                  <c:v>3.7037037037037037</c:v>
                </c:pt>
                <c:pt idx="7">
                  <c:v>7.4074074074074074</c:v>
                </c:pt>
                <c:pt idx="8">
                  <c:v>11.111111111111111</c:v>
                </c:pt>
                <c:pt idx="9">
                  <c:v>59.25925925925926</c:v>
                </c:pt>
                <c:pt idx="10">
                  <c:v>7.4074074074074074</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3.7037037037037037</c:v>
                </c:pt>
                <c:pt idx="6">
                  <c:v>37.037037037037038</c:v>
                </c:pt>
                <c:pt idx="7">
                  <c:v>40.74074074074074</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3.7037037037037037</c:v>
                </c:pt>
                <c:pt idx="5">
                  <c:v>0</c:v>
                </c:pt>
                <c:pt idx="6">
                  <c:v>7.4074074074074074</c:v>
                </c:pt>
                <c:pt idx="7">
                  <c:v>51.851851851851855</c:v>
                </c:pt>
                <c:pt idx="8">
                  <c:v>37.037037037037038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3.7037037037037037</c:v>
                </c:pt>
                <c:pt idx="5">
                  <c:v>0</c:v>
                </c:pt>
                <c:pt idx="6">
                  <c:v>14.814814814814815</c:v>
                </c:pt>
                <c:pt idx="7">
                  <c:v>0</c:v>
                </c:pt>
                <c:pt idx="8">
                  <c:v>11.111111111111111</c:v>
                </c:pt>
                <c:pt idx="9">
                  <c:v>11.111111111111111</c:v>
                </c:pt>
                <c:pt idx="10">
                  <c:v>7.4074074074074074</c:v>
                </c:pt>
                <c:pt idx="11">
                  <c:v>51.851851851851855</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0</c:v>
                </c:pt>
                <c:pt idx="8">
                  <c:v>3.7037037037037037</c:v>
                </c:pt>
                <c:pt idx="9">
                  <c:v>96.296296296296291</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18.518518518518519</c:v>
                </c:pt>
                <c:pt idx="7">
                  <c:v>77.777777777777771</c:v>
                </c:pt>
                <c:pt idx="8">
                  <c:v>0</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0</c:v>
                </c:pt>
                <c:pt idx="6">
                  <c:v>81.481481481481481</c:v>
                </c:pt>
                <c:pt idx="7">
                  <c:v>18.518518518518519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92.592592592592595</c:v>
                </c:pt>
                <c:pt idx="4">
                  <c:v>0</c:v>
                </c:pt>
                <c:pt idx="5">
                  <c:v>7.4074074074074074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66.666666666666671</c:v>
                </c:pt>
                <c:pt idx="2">
                  <c:v>0</c:v>
                </c:pt>
                <c:pt idx="3">
                  <c:v>33.333333333333336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9</xdr:row>
      <xdr:rowOff>0</xdr:rowOff>
    </xdr:from>
    <xdr:to>
      <xdr:col>109</xdr:col>
      <xdr:colOff>63501</xdr:colOff>
      <xdr:row>31</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2"/>
  <sheetViews>
    <sheetView topLeftCell="A166" zoomScaleNormal="100" workbookViewId="0">
      <selection activeCell="M194" sqref="M194"/>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C1" s="9"/>
      <c r="AD1" s="9"/>
      <c r="AE1" s="9"/>
      <c r="AF1" s="9"/>
      <c r="AG1" s="9"/>
      <c r="AH1" s="9"/>
      <c r="AI1" s="9"/>
      <c r="AJ1" s="9"/>
      <c r="AK1" s="9"/>
      <c r="AL1" s="9"/>
      <c r="AM1" s="9"/>
      <c r="AN1" s="9"/>
      <c r="AO1" s="9"/>
      <c r="AP1" s="9"/>
      <c r="AQ1" s="9"/>
      <c r="AR1" s="9"/>
      <c r="AS1" s="9"/>
      <c r="AT1" s="9"/>
      <c r="AU1" s="9"/>
      <c r="AV1" s="9"/>
      <c r="AW1" s="9"/>
      <c r="AX1" s="9"/>
      <c r="AY1" s="9"/>
      <c r="AZ1" s="9"/>
      <c r="BA1" s="9"/>
      <c r="BB1" s="9"/>
    </row>
    <row r="3" spans="1:54" x14ac:dyDescent="0.25">
      <c r="A3" s="2" t="s">
        <v>32</v>
      </c>
    </row>
    <row r="4" spans="1:54"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row>
    <row r="5" spans="1:54" x14ac:dyDescent="0.25">
      <c r="B5" s="38" t="s">
        <v>24</v>
      </c>
      <c r="C5" s="38">
        <v>0</v>
      </c>
      <c r="D5" s="38">
        <v>0</v>
      </c>
      <c r="E5" s="38">
        <v>0</v>
      </c>
      <c r="F5" s="38">
        <v>0</v>
      </c>
      <c r="G5" s="38">
        <v>0</v>
      </c>
      <c r="H5" s="38">
        <v>0</v>
      </c>
      <c r="I5" s="38">
        <v>1</v>
      </c>
      <c r="J5" s="38">
        <v>20</v>
      </c>
      <c r="K5" s="38">
        <v>6</v>
      </c>
      <c r="L5" s="38">
        <v>0</v>
      </c>
      <c r="M5" s="38">
        <v>0</v>
      </c>
      <c r="N5" s="38">
        <v>0</v>
      </c>
      <c r="O5" s="38">
        <v>0</v>
      </c>
      <c r="P5" s="38">
        <v>0</v>
      </c>
      <c r="Q5" s="38">
        <v>0</v>
      </c>
      <c r="R5" s="38">
        <v>0</v>
      </c>
      <c r="S5" s="38">
        <v>27</v>
      </c>
    </row>
    <row r="6" spans="1:54" x14ac:dyDescent="0.25">
      <c r="B6" s="38" t="s">
        <v>25</v>
      </c>
      <c r="C6" s="38">
        <v>0</v>
      </c>
      <c r="D6" s="38">
        <v>0</v>
      </c>
      <c r="E6" s="38">
        <v>0</v>
      </c>
      <c r="F6" s="38">
        <v>0</v>
      </c>
      <c r="G6" s="38">
        <v>0</v>
      </c>
      <c r="H6" s="38">
        <v>0</v>
      </c>
      <c r="I6" s="38">
        <v>0</v>
      </c>
      <c r="J6" s="38">
        <v>0</v>
      </c>
      <c r="K6" s="38">
        <v>0</v>
      </c>
      <c r="L6" s="38">
        <v>0</v>
      </c>
      <c r="M6" s="38">
        <v>27</v>
      </c>
      <c r="N6" s="38">
        <v>0</v>
      </c>
      <c r="O6" s="38">
        <v>0</v>
      </c>
      <c r="P6" s="38">
        <v>0</v>
      </c>
      <c r="Q6" s="38">
        <v>0</v>
      </c>
      <c r="R6" s="38">
        <v>0</v>
      </c>
      <c r="S6" s="38">
        <v>27</v>
      </c>
    </row>
    <row r="7" spans="1:54" x14ac:dyDescent="0.25">
      <c r="B7" s="38" t="s">
        <v>3</v>
      </c>
      <c r="C7" s="38">
        <v>0</v>
      </c>
      <c r="D7" s="38">
        <v>0</v>
      </c>
      <c r="E7" s="38">
        <v>0</v>
      </c>
      <c r="F7" s="38">
        <v>0</v>
      </c>
      <c r="G7" s="38">
        <v>0</v>
      </c>
      <c r="H7" s="38">
        <v>7</v>
      </c>
      <c r="I7" s="38">
        <v>19</v>
      </c>
      <c r="J7" s="38">
        <v>0</v>
      </c>
      <c r="K7" s="38">
        <v>1</v>
      </c>
      <c r="L7" s="38">
        <v>0</v>
      </c>
      <c r="M7" s="38">
        <v>0</v>
      </c>
      <c r="N7" s="38">
        <v>0</v>
      </c>
      <c r="O7" s="38">
        <v>0</v>
      </c>
      <c r="P7" s="38">
        <v>0</v>
      </c>
      <c r="Q7" s="38">
        <v>0</v>
      </c>
      <c r="R7" s="38">
        <v>0</v>
      </c>
      <c r="S7" s="38">
        <v>27</v>
      </c>
    </row>
    <row r="8" spans="1:54" x14ac:dyDescent="0.25">
      <c r="B8" s="38" t="s">
        <v>5</v>
      </c>
      <c r="C8" s="38">
        <v>0</v>
      </c>
      <c r="D8" s="38">
        <v>0</v>
      </c>
      <c r="E8" s="38">
        <v>0</v>
      </c>
      <c r="F8" s="38">
        <v>0</v>
      </c>
      <c r="G8" s="38">
        <v>1</v>
      </c>
      <c r="H8" s="38">
        <v>0</v>
      </c>
      <c r="I8" s="38">
        <v>1</v>
      </c>
      <c r="J8" s="38">
        <v>7</v>
      </c>
      <c r="K8" s="38">
        <v>18</v>
      </c>
      <c r="L8" s="38">
        <v>0</v>
      </c>
      <c r="M8" s="38">
        <v>0</v>
      </c>
      <c r="N8" s="38">
        <v>0</v>
      </c>
      <c r="O8" s="38">
        <v>0</v>
      </c>
      <c r="P8" s="38">
        <v>0</v>
      </c>
      <c r="Q8" s="38">
        <v>0</v>
      </c>
      <c r="R8" s="38">
        <v>0</v>
      </c>
      <c r="S8" s="38">
        <v>27</v>
      </c>
    </row>
    <row r="9" spans="1:54" x14ac:dyDescent="0.25">
      <c r="B9" s="38" t="s">
        <v>7</v>
      </c>
      <c r="C9" s="38">
        <v>0</v>
      </c>
      <c r="D9" s="38">
        <v>1</v>
      </c>
      <c r="E9" s="38">
        <v>0</v>
      </c>
      <c r="F9" s="38">
        <v>0</v>
      </c>
      <c r="G9" s="38">
        <v>0</v>
      </c>
      <c r="H9" s="38">
        <v>0</v>
      </c>
      <c r="I9" s="38">
        <v>0</v>
      </c>
      <c r="J9" s="38">
        <v>0</v>
      </c>
      <c r="K9" s="38">
        <v>0</v>
      </c>
      <c r="L9" s="38">
        <v>0</v>
      </c>
      <c r="M9" s="38">
        <v>26</v>
      </c>
      <c r="N9" s="38">
        <v>0</v>
      </c>
      <c r="O9" s="38">
        <v>0</v>
      </c>
      <c r="P9" s="38">
        <v>0</v>
      </c>
      <c r="Q9" s="38">
        <v>0</v>
      </c>
      <c r="R9" s="38">
        <v>0</v>
      </c>
      <c r="S9" s="38">
        <v>27</v>
      </c>
    </row>
    <row r="10" spans="1:54" x14ac:dyDescent="0.25">
      <c r="B10" s="38" t="s">
        <v>9</v>
      </c>
      <c r="C10" s="38">
        <v>0</v>
      </c>
      <c r="D10" s="38">
        <v>0</v>
      </c>
      <c r="E10" s="38">
        <v>0</v>
      </c>
      <c r="F10" s="38">
        <v>0</v>
      </c>
      <c r="G10" s="38">
        <v>0</v>
      </c>
      <c r="H10" s="38">
        <v>0</v>
      </c>
      <c r="I10" s="38">
        <v>0</v>
      </c>
      <c r="J10" s="38">
        <v>0</v>
      </c>
      <c r="K10" s="38">
        <v>0</v>
      </c>
      <c r="L10" s="38">
        <v>0</v>
      </c>
      <c r="M10" s="38">
        <v>0</v>
      </c>
      <c r="N10" s="38">
        <v>0</v>
      </c>
      <c r="O10" s="38">
        <v>27</v>
      </c>
      <c r="P10" s="38">
        <v>0</v>
      </c>
      <c r="Q10" s="38">
        <v>0</v>
      </c>
      <c r="R10" s="38">
        <v>0</v>
      </c>
      <c r="S10" s="38">
        <v>27</v>
      </c>
    </row>
    <row r="11" spans="1:54" x14ac:dyDescent="0.25">
      <c r="B11" s="38" t="s">
        <v>10</v>
      </c>
      <c r="C11" s="38">
        <v>0</v>
      </c>
      <c r="D11" s="38">
        <v>0</v>
      </c>
      <c r="E11" s="38">
        <v>0</v>
      </c>
      <c r="F11" s="38">
        <v>0</v>
      </c>
      <c r="G11" s="38">
        <v>0</v>
      </c>
      <c r="H11" s="38">
        <v>3</v>
      </c>
      <c r="I11" s="38">
        <v>17</v>
      </c>
      <c r="J11" s="38">
        <v>6</v>
      </c>
      <c r="K11" s="38">
        <v>1</v>
      </c>
      <c r="L11" s="38">
        <v>0</v>
      </c>
      <c r="M11" s="38">
        <v>0</v>
      </c>
      <c r="N11" s="38">
        <v>0</v>
      </c>
      <c r="O11" s="38">
        <v>0</v>
      </c>
      <c r="P11" s="38">
        <v>0</v>
      </c>
      <c r="Q11" s="38">
        <v>0</v>
      </c>
      <c r="R11" s="38">
        <v>0</v>
      </c>
      <c r="S11" s="38">
        <v>27</v>
      </c>
    </row>
    <row r="12" spans="1:54" x14ac:dyDescent="0.25">
      <c r="B12" s="38" t="s">
        <v>11</v>
      </c>
      <c r="C12" s="38">
        <v>0</v>
      </c>
      <c r="D12" s="38">
        <v>0</v>
      </c>
      <c r="E12" s="38">
        <v>1</v>
      </c>
      <c r="F12" s="38">
        <v>0</v>
      </c>
      <c r="G12" s="38">
        <v>0</v>
      </c>
      <c r="H12" s="38">
        <v>0</v>
      </c>
      <c r="I12" s="38">
        <v>0</v>
      </c>
      <c r="J12" s="38">
        <v>6</v>
      </c>
      <c r="K12" s="38">
        <v>19</v>
      </c>
      <c r="L12" s="38">
        <v>1</v>
      </c>
      <c r="M12" s="38">
        <v>0</v>
      </c>
      <c r="N12" s="38">
        <v>0</v>
      </c>
      <c r="O12" s="38">
        <v>0</v>
      </c>
      <c r="P12" s="38">
        <v>0</v>
      </c>
      <c r="Q12" s="38">
        <v>0</v>
      </c>
      <c r="R12" s="38">
        <v>0</v>
      </c>
      <c r="S12" s="38">
        <v>27</v>
      </c>
    </row>
    <row r="13" spans="1:54" x14ac:dyDescent="0.25">
      <c r="B13" s="38" t="s">
        <v>13</v>
      </c>
      <c r="C13" s="38">
        <v>0</v>
      </c>
      <c r="D13" s="38">
        <v>0</v>
      </c>
      <c r="E13" s="38">
        <v>0</v>
      </c>
      <c r="F13" s="38">
        <v>0</v>
      </c>
      <c r="G13" s="38">
        <v>0</v>
      </c>
      <c r="H13" s="38">
        <v>0</v>
      </c>
      <c r="I13" s="38">
        <v>0</v>
      </c>
      <c r="J13" s="38">
        <v>1</v>
      </c>
      <c r="K13" s="38">
        <v>0</v>
      </c>
      <c r="L13" s="38">
        <v>0</v>
      </c>
      <c r="M13" s="38">
        <v>0</v>
      </c>
      <c r="N13" s="38">
        <v>0</v>
      </c>
      <c r="O13" s="38">
        <v>7</v>
      </c>
      <c r="P13" s="38">
        <v>19</v>
      </c>
      <c r="Q13" s="38">
        <v>0</v>
      </c>
      <c r="R13" s="38">
        <v>0</v>
      </c>
      <c r="S13" s="38">
        <v>27</v>
      </c>
    </row>
    <row r="14" spans="1:54" x14ac:dyDescent="0.25">
      <c r="B14" s="38" t="s">
        <v>14</v>
      </c>
      <c r="C14" s="38">
        <v>0</v>
      </c>
      <c r="D14" s="38">
        <v>0</v>
      </c>
      <c r="E14" s="38">
        <v>0</v>
      </c>
      <c r="F14" s="38">
        <v>0</v>
      </c>
      <c r="G14" s="38">
        <v>1</v>
      </c>
      <c r="H14" s="38">
        <v>0</v>
      </c>
      <c r="I14" s="38">
        <v>0</v>
      </c>
      <c r="J14" s="38">
        <v>0</v>
      </c>
      <c r="K14" s="38">
        <v>6</v>
      </c>
      <c r="L14" s="38">
        <v>11</v>
      </c>
      <c r="M14" s="38">
        <v>9</v>
      </c>
      <c r="N14" s="38">
        <v>0</v>
      </c>
      <c r="O14" s="38">
        <v>0</v>
      </c>
      <c r="P14" s="38">
        <v>0</v>
      </c>
      <c r="Q14" s="38">
        <v>0</v>
      </c>
      <c r="R14" s="38">
        <v>0</v>
      </c>
      <c r="S14" s="38">
        <v>27</v>
      </c>
    </row>
    <row r="15" spans="1:54" x14ac:dyDescent="0.25">
      <c r="B15" s="38" t="s">
        <v>16</v>
      </c>
      <c r="C15" s="38">
        <v>0</v>
      </c>
      <c r="D15" s="38">
        <v>0</v>
      </c>
      <c r="E15" s="38">
        <v>0</v>
      </c>
      <c r="F15" s="38">
        <v>0</v>
      </c>
      <c r="G15" s="38">
        <v>0</v>
      </c>
      <c r="H15" s="38">
        <v>0</v>
      </c>
      <c r="I15" s="38">
        <v>0</v>
      </c>
      <c r="J15" s="38">
        <v>0</v>
      </c>
      <c r="K15" s="38">
        <v>0</v>
      </c>
      <c r="L15" s="38">
        <v>0</v>
      </c>
      <c r="M15" s="38">
        <v>0</v>
      </c>
      <c r="N15" s="38">
        <v>13</v>
      </c>
      <c r="O15" s="38">
        <v>13</v>
      </c>
      <c r="P15" s="38">
        <v>1</v>
      </c>
      <c r="Q15" s="38">
        <v>0</v>
      </c>
      <c r="R15" s="38">
        <v>0</v>
      </c>
      <c r="S15" s="38">
        <v>27</v>
      </c>
    </row>
    <row r="16" spans="1:54" x14ac:dyDescent="0.25">
      <c r="B16" s="38" t="s">
        <v>17</v>
      </c>
      <c r="C16" s="38">
        <v>0</v>
      </c>
      <c r="D16" s="38">
        <v>0</v>
      </c>
      <c r="E16" s="38">
        <v>24</v>
      </c>
      <c r="F16" s="38">
        <v>0</v>
      </c>
      <c r="G16" s="38">
        <v>1</v>
      </c>
      <c r="H16" s="38">
        <v>1</v>
      </c>
      <c r="I16" s="38">
        <v>0</v>
      </c>
      <c r="J16" s="38">
        <v>0</v>
      </c>
      <c r="K16" s="38">
        <v>0</v>
      </c>
      <c r="L16" s="38">
        <v>0</v>
      </c>
      <c r="M16" s="38">
        <v>0</v>
      </c>
      <c r="N16" s="38">
        <v>1</v>
      </c>
      <c r="O16" s="38">
        <v>0</v>
      </c>
      <c r="P16" s="38">
        <v>0</v>
      </c>
      <c r="Q16" s="38">
        <v>0</v>
      </c>
      <c r="R16" s="38">
        <v>0</v>
      </c>
      <c r="S16" s="38">
        <v>27</v>
      </c>
    </row>
    <row r="17" spans="1:19" x14ac:dyDescent="0.25">
      <c r="B17" s="38" t="s">
        <v>18</v>
      </c>
      <c r="C17" s="38">
        <v>0</v>
      </c>
      <c r="D17" s="38">
        <v>0</v>
      </c>
      <c r="E17" s="38">
        <v>0</v>
      </c>
      <c r="F17" s="38">
        <v>1</v>
      </c>
      <c r="G17" s="38">
        <v>4</v>
      </c>
      <c r="H17" s="38">
        <v>8</v>
      </c>
      <c r="I17" s="38">
        <v>9</v>
      </c>
      <c r="J17" s="38">
        <v>3</v>
      </c>
      <c r="K17" s="38">
        <v>0</v>
      </c>
      <c r="L17" s="38">
        <v>2</v>
      </c>
      <c r="M17" s="38">
        <v>0</v>
      </c>
      <c r="N17" s="38">
        <v>0</v>
      </c>
      <c r="O17" s="38">
        <v>0</v>
      </c>
      <c r="P17" s="38">
        <v>0</v>
      </c>
      <c r="Q17" s="38">
        <v>0</v>
      </c>
      <c r="R17" s="38">
        <v>0</v>
      </c>
      <c r="S17" s="38">
        <v>27</v>
      </c>
    </row>
    <row r="18" spans="1:19" x14ac:dyDescent="0.25">
      <c r="B18" s="38" t="s">
        <v>19</v>
      </c>
      <c r="C18" s="38">
        <v>0</v>
      </c>
      <c r="D18" s="38">
        <v>1</v>
      </c>
      <c r="E18" s="38">
        <v>0</v>
      </c>
      <c r="F18" s="38">
        <v>0</v>
      </c>
      <c r="G18" s="38">
        <v>2</v>
      </c>
      <c r="H18" s="38">
        <v>8</v>
      </c>
      <c r="I18" s="38">
        <v>14</v>
      </c>
      <c r="J18" s="38">
        <v>0</v>
      </c>
      <c r="K18" s="38">
        <v>0</v>
      </c>
      <c r="L18" s="38">
        <v>0</v>
      </c>
      <c r="M18" s="38">
        <v>2</v>
      </c>
      <c r="N18" s="38">
        <v>0</v>
      </c>
      <c r="O18" s="38">
        <v>0</v>
      </c>
      <c r="P18" s="38">
        <v>0</v>
      </c>
      <c r="Q18" s="38">
        <v>0</v>
      </c>
      <c r="R18" s="38">
        <v>0</v>
      </c>
      <c r="S18" s="38">
        <v>27</v>
      </c>
    </row>
    <row r="19" spans="1:19" x14ac:dyDescent="0.25">
      <c r="B19" s="38" t="s">
        <v>20</v>
      </c>
      <c r="C19" s="38">
        <v>0</v>
      </c>
      <c r="D19" s="38">
        <v>0</v>
      </c>
      <c r="E19" s="38">
        <v>1</v>
      </c>
      <c r="F19" s="38">
        <v>3</v>
      </c>
      <c r="G19" s="38">
        <v>17</v>
      </c>
      <c r="H19" s="38">
        <v>4</v>
      </c>
      <c r="I19" s="38">
        <v>0</v>
      </c>
      <c r="J19" s="38">
        <v>0</v>
      </c>
      <c r="K19" s="38">
        <v>0</v>
      </c>
      <c r="L19" s="38">
        <v>2</v>
      </c>
      <c r="M19" s="38">
        <v>0</v>
      </c>
      <c r="N19" s="38">
        <v>0</v>
      </c>
      <c r="O19" s="38">
        <v>0</v>
      </c>
      <c r="P19" s="38">
        <v>0</v>
      </c>
      <c r="Q19" s="38">
        <v>0</v>
      </c>
      <c r="R19" s="38">
        <v>0</v>
      </c>
      <c r="S19" s="38">
        <v>27</v>
      </c>
    </row>
    <row r="20" spans="1:19" x14ac:dyDescent="0.25">
      <c r="B20" s="38" t="s">
        <v>21</v>
      </c>
      <c r="C20" s="38">
        <v>0</v>
      </c>
      <c r="D20" s="38">
        <v>0</v>
      </c>
      <c r="E20" s="38">
        <v>0</v>
      </c>
      <c r="F20" s="38">
        <v>0</v>
      </c>
      <c r="G20" s="38">
        <v>2</v>
      </c>
      <c r="H20" s="38">
        <v>1</v>
      </c>
      <c r="I20" s="38">
        <v>1</v>
      </c>
      <c r="J20" s="38">
        <v>2</v>
      </c>
      <c r="K20" s="38">
        <v>3</v>
      </c>
      <c r="L20" s="38">
        <v>16</v>
      </c>
      <c r="M20" s="38">
        <v>2</v>
      </c>
      <c r="N20" s="38">
        <v>0</v>
      </c>
      <c r="O20" s="38">
        <v>0</v>
      </c>
      <c r="P20" s="38">
        <v>0</v>
      </c>
      <c r="Q20" s="38">
        <v>0</v>
      </c>
      <c r="R20" s="38">
        <v>0</v>
      </c>
      <c r="S20" s="38">
        <v>27</v>
      </c>
    </row>
    <row r="21" spans="1:19" x14ac:dyDescent="0.25">
      <c r="B21" s="38" t="s">
        <v>26</v>
      </c>
      <c r="C21" s="38">
        <v>0</v>
      </c>
      <c r="D21" s="38">
        <v>0</v>
      </c>
      <c r="E21" s="38">
        <v>0</v>
      </c>
      <c r="F21" s="38">
        <v>0</v>
      </c>
      <c r="G21" s="38">
        <v>0</v>
      </c>
      <c r="H21" s="38">
        <v>1</v>
      </c>
      <c r="I21" s="38">
        <v>10</v>
      </c>
      <c r="J21" s="38">
        <v>11</v>
      </c>
      <c r="K21" s="38">
        <v>5</v>
      </c>
      <c r="L21" s="38">
        <v>0</v>
      </c>
      <c r="M21" s="38">
        <v>0</v>
      </c>
      <c r="N21" s="38">
        <v>0</v>
      </c>
      <c r="O21" s="38">
        <v>0</v>
      </c>
      <c r="P21" s="38">
        <v>0</v>
      </c>
      <c r="Q21" s="38">
        <v>0</v>
      </c>
      <c r="R21" s="38">
        <v>0</v>
      </c>
      <c r="S21" s="38">
        <v>27</v>
      </c>
    </row>
    <row r="22" spans="1:19" x14ac:dyDescent="0.25">
      <c r="B22" s="38" t="s">
        <v>27</v>
      </c>
      <c r="C22" s="38">
        <v>0</v>
      </c>
      <c r="D22" s="38">
        <v>0</v>
      </c>
      <c r="E22" s="38">
        <v>0</v>
      </c>
      <c r="F22" s="38">
        <v>0</v>
      </c>
      <c r="G22" s="38">
        <v>1</v>
      </c>
      <c r="H22" s="38">
        <v>0</v>
      </c>
      <c r="I22" s="38">
        <v>2</v>
      </c>
      <c r="J22" s="38">
        <v>14</v>
      </c>
      <c r="K22" s="38">
        <v>10</v>
      </c>
      <c r="L22" s="38">
        <v>0</v>
      </c>
      <c r="M22" s="38">
        <v>0</v>
      </c>
      <c r="N22" s="38">
        <v>0</v>
      </c>
      <c r="O22" s="38">
        <v>0</v>
      </c>
      <c r="P22" s="38">
        <v>0</v>
      </c>
      <c r="Q22" s="38">
        <v>0</v>
      </c>
      <c r="R22" s="38">
        <v>0</v>
      </c>
      <c r="S22" s="38">
        <v>27</v>
      </c>
    </row>
    <row r="23" spans="1:19" x14ac:dyDescent="0.25">
      <c r="B23" s="38" t="s">
        <v>28</v>
      </c>
      <c r="C23" s="38">
        <v>0</v>
      </c>
      <c r="D23" s="38">
        <v>0</v>
      </c>
      <c r="E23" s="38">
        <v>0</v>
      </c>
      <c r="F23" s="38">
        <v>0</v>
      </c>
      <c r="G23" s="38">
        <v>1</v>
      </c>
      <c r="H23" s="38">
        <v>0</v>
      </c>
      <c r="I23" s="38">
        <v>4</v>
      </c>
      <c r="J23" s="38">
        <v>0</v>
      </c>
      <c r="K23" s="38">
        <v>3</v>
      </c>
      <c r="L23" s="38">
        <v>3</v>
      </c>
      <c r="M23" s="38">
        <v>2</v>
      </c>
      <c r="N23" s="38">
        <v>14</v>
      </c>
      <c r="O23" s="38">
        <v>0</v>
      </c>
      <c r="P23" s="38">
        <v>0</v>
      </c>
      <c r="Q23" s="38">
        <v>0</v>
      </c>
      <c r="R23" s="38">
        <v>0</v>
      </c>
      <c r="S23" s="38">
        <v>27</v>
      </c>
    </row>
    <row r="24" spans="1:19" x14ac:dyDescent="0.25">
      <c r="B24" s="38" t="s">
        <v>23</v>
      </c>
      <c r="C24" s="38">
        <v>0</v>
      </c>
      <c r="D24" s="38">
        <v>0</v>
      </c>
      <c r="E24" s="38">
        <v>0</v>
      </c>
      <c r="F24" s="38">
        <v>0</v>
      </c>
      <c r="G24" s="38">
        <v>0</v>
      </c>
      <c r="H24" s="38">
        <v>0</v>
      </c>
      <c r="I24" s="38">
        <v>0</v>
      </c>
      <c r="J24" s="38">
        <v>0</v>
      </c>
      <c r="K24" s="38">
        <v>1</v>
      </c>
      <c r="L24" s="38">
        <v>26</v>
      </c>
      <c r="M24" s="38">
        <v>0</v>
      </c>
      <c r="N24" s="38">
        <v>0</v>
      </c>
      <c r="O24" s="38">
        <v>0</v>
      </c>
      <c r="P24" s="38">
        <v>0</v>
      </c>
      <c r="Q24" s="38">
        <v>0</v>
      </c>
      <c r="R24" s="38">
        <v>0</v>
      </c>
      <c r="S24" s="38">
        <v>27</v>
      </c>
    </row>
    <row r="25" spans="1:19" x14ac:dyDescent="0.25">
      <c r="B25" s="38" t="s">
        <v>29</v>
      </c>
      <c r="C25" s="38">
        <v>0</v>
      </c>
      <c r="D25" s="38">
        <v>0</v>
      </c>
      <c r="E25" s="38">
        <v>0</v>
      </c>
      <c r="F25" s="38">
        <v>0</v>
      </c>
      <c r="G25" s="38">
        <v>0</v>
      </c>
      <c r="H25" s="38">
        <v>0</v>
      </c>
      <c r="I25" s="38">
        <v>5</v>
      </c>
      <c r="J25" s="38">
        <v>21</v>
      </c>
      <c r="K25" s="38">
        <v>0</v>
      </c>
      <c r="L25" s="38">
        <v>1</v>
      </c>
      <c r="M25" s="38">
        <v>0</v>
      </c>
      <c r="N25" s="38">
        <v>0</v>
      </c>
      <c r="O25" s="38">
        <v>0</v>
      </c>
      <c r="P25" s="38">
        <v>0</v>
      </c>
      <c r="Q25" s="38">
        <v>0</v>
      </c>
      <c r="R25" s="38">
        <v>0</v>
      </c>
      <c r="S25" s="38">
        <v>27</v>
      </c>
    </row>
    <row r="26" spans="1:19" x14ac:dyDescent="0.25">
      <c r="B26" s="38" t="s">
        <v>30</v>
      </c>
      <c r="C26" s="38">
        <v>0</v>
      </c>
      <c r="D26" s="38">
        <v>0</v>
      </c>
      <c r="E26" s="38">
        <v>0</v>
      </c>
      <c r="F26" s="38">
        <v>0</v>
      </c>
      <c r="G26" s="38">
        <v>0</v>
      </c>
      <c r="H26" s="38">
        <v>0</v>
      </c>
      <c r="I26" s="38">
        <v>22</v>
      </c>
      <c r="J26" s="38">
        <v>5</v>
      </c>
      <c r="K26" s="38">
        <v>0</v>
      </c>
      <c r="L26" s="38">
        <v>0</v>
      </c>
      <c r="M26" s="38">
        <v>0</v>
      </c>
      <c r="N26" s="38">
        <v>0</v>
      </c>
      <c r="O26" s="38">
        <v>0</v>
      </c>
      <c r="P26" s="38">
        <v>0</v>
      </c>
      <c r="Q26" s="38">
        <v>0</v>
      </c>
      <c r="R26" s="38">
        <v>0</v>
      </c>
      <c r="S26" s="38">
        <v>27</v>
      </c>
    </row>
    <row r="27" spans="1:19" x14ac:dyDescent="0.25">
      <c r="B27" s="38" t="s">
        <v>31</v>
      </c>
      <c r="C27" s="38">
        <v>0</v>
      </c>
      <c r="D27" s="38">
        <v>0</v>
      </c>
      <c r="E27" s="38">
        <v>0</v>
      </c>
      <c r="F27" s="38">
        <v>25</v>
      </c>
      <c r="G27" s="38">
        <v>0</v>
      </c>
      <c r="H27" s="38">
        <v>2</v>
      </c>
      <c r="I27" s="38">
        <v>0</v>
      </c>
      <c r="J27" s="38">
        <v>0</v>
      </c>
      <c r="K27" s="38">
        <v>0</v>
      </c>
      <c r="L27" s="38">
        <v>0</v>
      </c>
      <c r="M27" s="38">
        <v>0</v>
      </c>
      <c r="N27" s="38">
        <v>0</v>
      </c>
      <c r="O27" s="38">
        <v>0</v>
      </c>
      <c r="P27" s="38">
        <v>0</v>
      </c>
      <c r="Q27" s="38">
        <v>0</v>
      </c>
      <c r="R27" s="38">
        <v>0</v>
      </c>
      <c r="S27" s="38">
        <v>27</v>
      </c>
    </row>
    <row r="28" spans="1:19" x14ac:dyDescent="0.25">
      <c r="B28" s="38" t="s">
        <v>22</v>
      </c>
      <c r="C28" s="38">
        <v>0</v>
      </c>
      <c r="D28" s="38">
        <v>18</v>
      </c>
      <c r="E28" s="38">
        <v>0</v>
      </c>
      <c r="F28" s="38">
        <v>9</v>
      </c>
      <c r="G28" s="38">
        <v>0</v>
      </c>
      <c r="H28" s="38">
        <v>0</v>
      </c>
      <c r="I28" s="38">
        <v>0</v>
      </c>
      <c r="J28" s="38">
        <v>0</v>
      </c>
      <c r="K28" s="38">
        <v>0</v>
      </c>
      <c r="L28" s="38">
        <v>0</v>
      </c>
      <c r="M28" s="38">
        <v>0</v>
      </c>
      <c r="N28" s="38">
        <v>0</v>
      </c>
      <c r="O28" s="38">
        <v>0</v>
      </c>
      <c r="P28" s="38">
        <v>0</v>
      </c>
      <c r="Q28" s="38">
        <v>0</v>
      </c>
      <c r="R28" s="38">
        <v>0</v>
      </c>
      <c r="S28" s="38">
        <v>27</v>
      </c>
    </row>
    <row r="30" spans="1:19" x14ac:dyDescent="0.25">
      <c r="A30" s="2" t="s">
        <v>76</v>
      </c>
    </row>
    <row r="31" spans="1:19" x14ac:dyDescent="0.25">
      <c r="B31" s="38" t="s">
        <v>0</v>
      </c>
      <c r="C31" s="38">
        <v>1.5625E-2</v>
      </c>
      <c r="D31" s="38">
        <v>3.125E-2</v>
      </c>
      <c r="E31" s="38">
        <v>6.25E-2</v>
      </c>
      <c r="F31" s="38">
        <v>0.125</v>
      </c>
      <c r="G31" s="38">
        <v>0.25</v>
      </c>
      <c r="H31" s="38">
        <v>0.5</v>
      </c>
      <c r="I31" s="38">
        <v>1</v>
      </c>
      <c r="J31" s="38">
        <v>2</v>
      </c>
      <c r="K31" s="38">
        <v>4</v>
      </c>
      <c r="L31" s="38">
        <v>8</v>
      </c>
      <c r="M31" s="38">
        <v>16</v>
      </c>
      <c r="N31" s="38">
        <v>32</v>
      </c>
      <c r="O31" s="38">
        <v>64</v>
      </c>
      <c r="P31" s="38">
        <v>128</v>
      </c>
      <c r="Q31" s="38">
        <v>256</v>
      </c>
      <c r="R31" s="38">
        <v>512</v>
      </c>
      <c r="S31" s="38" t="s">
        <v>1</v>
      </c>
    </row>
    <row r="32" spans="1:19" x14ac:dyDescent="0.25">
      <c r="B32" s="38" t="s">
        <v>2</v>
      </c>
      <c r="C32" s="38">
        <v>0</v>
      </c>
      <c r="D32" s="38">
        <v>0</v>
      </c>
      <c r="E32" s="38">
        <v>0</v>
      </c>
      <c r="F32" s="38">
        <v>0</v>
      </c>
      <c r="G32" s="38">
        <v>0</v>
      </c>
      <c r="H32" s="38">
        <v>0</v>
      </c>
      <c r="I32" s="38">
        <v>2</v>
      </c>
      <c r="J32" s="38">
        <v>22</v>
      </c>
      <c r="K32" s="38">
        <v>6</v>
      </c>
      <c r="L32" s="38">
        <v>0</v>
      </c>
      <c r="M32" s="38">
        <v>0</v>
      </c>
      <c r="N32" s="38">
        <v>0</v>
      </c>
      <c r="O32" s="38">
        <v>38</v>
      </c>
      <c r="P32" s="38">
        <v>0</v>
      </c>
      <c r="Q32" s="38">
        <v>0</v>
      </c>
      <c r="R32" s="38">
        <v>0</v>
      </c>
      <c r="S32" s="38">
        <v>68</v>
      </c>
    </row>
    <row r="33" spans="2:19" x14ac:dyDescent="0.25">
      <c r="B33" s="38" t="s">
        <v>3</v>
      </c>
      <c r="C33" s="38">
        <v>0</v>
      </c>
      <c r="D33" s="38">
        <v>0</v>
      </c>
      <c r="E33" s="38">
        <v>0</v>
      </c>
      <c r="F33" s="38">
        <v>2</v>
      </c>
      <c r="G33" s="38">
        <v>0</v>
      </c>
      <c r="H33" s="38">
        <v>8</v>
      </c>
      <c r="I33" s="38">
        <v>24</v>
      </c>
      <c r="J33" s="38">
        <v>4</v>
      </c>
      <c r="K33" s="38">
        <v>5</v>
      </c>
      <c r="L33" s="38">
        <v>6</v>
      </c>
      <c r="M33" s="38">
        <v>4</v>
      </c>
      <c r="N33" s="38">
        <v>5</v>
      </c>
      <c r="O33" s="38">
        <v>23</v>
      </c>
      <c r="P33" s="38">
        <v>0</v>
      </c>
      <c r="Q33" s="38">
        <v>0</v>
      </c>
      <c r="R33" s="38">
        <v>0</v>
      </c>
      <c r="S33" s="38">
        <v>81</v>
      </c>
    </row>
    <row r="34" spans="2:19" x14ac:dyDescent="0.25">
      <c r="B34" s="38" t="s">
        <v>4</v>
      </c>
      <c r="C34" s="38">
        <v>0</v>
      </c>
      <c r="D34" s="38">
        <v>0</v>
      </c>
      <c r="E34" s="38">
        <v>0</v>
      </c>
      <c r="F34" s="38">
        <v>0</v>
      </c>
      <c r="G34" s="38">
        <v>3</v>
      </c>
      <c r="H34" s="38">
        <v>0</v>
      </c>
      <c r="I34" s="38">
        <v>18</v>
      </c>
      <c r="J34" s="38">
        <v>15</v>
      </c>
      <c r="K34" s="38">
        <v>0</v>
      </c>
      <c r="L34" s="38">
        <v>1</v>
      </c>
      <c r="M34" s="38">
        <v>0</v>
      </c>
      <c r="N34" s="38">
        <v>3</v>
      </c>
      <c r="O34" s="38">
        <v>8</v>
      </c>
      <c r="P34" s="38">
        <v>33</v>
      </c>
      <c r="Q34" s="38">
        <v>0</v>
      </c>
      <c r="R34" s="38">
        <v>0</v>
      </c>
      <c r="S34" s="38">
        <v>81</v>
      </c>
    </row>
    <row r="35" spans="2:19" x14ac:dyDescent="0.25">
      <c r="B35" s="38" t="s">
        <v>5</v>
      </c>
      <c r="C35" s="38">
        <v>0</v>
      </c>
      <c r="D35" s="38">
        <v>0</v>
      </c>
      <c r="E35" s="38">
        <v>0</v>
      </c>
      <c r="F35" s="38">
        <v>0</v>
      </c>
      <c r="G35" s="38">
        <v>14</v>
      </c>
      <c r="H35" s="38">
        <v>0</v>
      </c>
      <c r="I35" s="38">
        <v>38</v>
      </c>
      <c r="J35" s="38">
        <v>17</v>
      </c>
      <c r="K35" s="38">
        <v>3</v>
      </c>
      <c r="L35" s="38">
        <v>1</v>
      </c>
      <c r="M35" s="38">
        <v>2</v>
      </c>
      <c r="N35" s="38">
        <v>5</v>
      </c>
      <c r="O35" s="38">
        <v>1</v>
      </c>
      <c r="P35" s="38">
        <v>0</v>
      </c>
      <c r="Q35" s="38">
        <v>0</v>
      </c>
      <c r="R35" s="38">
        <v>0</v>
      </c>
      <c r="S35" s="38">
        <v>81</v>
      </c>
    </row>
    <row r="36" spans="2:19" x14ac:dyDescent="0.25">
      <c r="B36" s="38" t="s">
        <v>6</v>
      </c>
      <c r="C36" s="38">
        <v>0</v>
      </c>
      <c r="D36" s="38">
        <v>1</v>
      </c>
      <c r="E36" s="38">
        <v>0</v>
      </c>
      <c r="F36" s="38">
        <v>64</v>
      </c>
      <c r="G36" s="38">
        <v>0</v>
      </c>
      <c r="H36" s="38">
        <v>0</v>
      </c>
      <c r="I36" s="38">
        <v>2</v>
      </c>
      <c r="J36" s="38">
        <v>1</v>
      </c>
      <c r="K36" s="38">
        <v>2</v>
      </c>
      <c r="L36" s="38">
        <v>2</v>
      </c>
      <c r="M36" s="38">
        <v>5</v>
      </c>
      <c r="N36" s="38">
        <v>4</v>
      </c>
      <c r="O36" s="38">
        <v>0</v>
      </c>
      <c r="P36" s="38">
        <v>0</v>
      </c>
      <c r="Q36" s="38">
        <v>0</v>
      </c>
      <c r="R36" s="38">
        <v>0</v>
      </c>
      <c r="S36" s="38">
        <v>81</v>
      </c>
    </row>
    <row r="37" spans="2:19" x14ac:dyDescent="0.25">
      <c r="B37" s="38" t="s">
        <v>7</v>
      </c>
      <c r="C37" s="38">
        <v>0</v>
      </c>
      <c r="D37" s="38">
        <v>54</v>
      </c>
      <c r="E37" s="38">
        <v>0</v>
      </c>
      <c r="F37" s="38">
        <v>7</v>
      </c>
      <c r="G37" s="38">
        <v>2</v>
      </c>
      <c r="H37" s="38">
        <v>4</v>
      </c>
      <c r="I37" s="38">
        <v>1</v>
      </c>
      <c r="J37" s="38">
        <v>0</v>
      </c>
      <c r="K37" s="38">
        <v>0</v>
      </c>
      <c r="L37" s="38">
        <v>0</v>
      </c>
      <c r="M37" s="38">
        <v>13</v>
      </c>
      <c r="N37" s="38">
        <v>0</v>
      </c>
      <c r="O37" s="38">
        <v>0</v>
      </c>
      <c r="P37" s="38">
        <v>0</v>
      </c>
      <c r="Q37" s="38">
        <v>0</v>
      </c>
      <c r="R37" s="38">
        <v>0</v>
      </c>
      <c r="S37" s="38">
        <v>81</v>
      </c>
    </row>
    <row r="38" spans="2:19" x14ac:dyDescent="0.25">
      <c r="B38" s="38" t="s">
        <v>8</v>
      </c>
      <c r="C38" s="38">
        <v>0</v>
      </c>
      <c r="D38" s="38">
        <v>0</v>
      </c>
      <c r="E38" s="38">
        <v>0</v>
      </c>
      <c r="F38" s="38">
        <v>60</v>
      </c>
      <c r="G38" s="38">
        <v>0</v>
      </c>
      <c r="H38" s="38">
        <v>6</v>
      </c>
      <c r="I38" s="38">
        <v>4</v>
      </c>
      <c r="J38" s="38">
        <v>2</v>
      </c>
      <c r="K38" s="38">
        <v>0</v>
      </c>
      <c r="L38" s="38">
        <v>4</v>
      </c>
      <c r="M38" s="38">
        <v>0</v>
      </c>
      <c r="N38" s="38">
        <v>2</v>
      </c>
      <c r="O38" s="38">
        <v>3</v>
      </c>
      <c r="P38" s="38">
        <v>0</v>
      </c>
      <c r="Q38" s="38">
        <v>0</v>
      </c>
      <c r="R38" s="38">
        <v>0</v>
      </c>
      <c r="S38" s="38">
        <v>81</v>
      </c>
    </row>
    <row r="39" spans="2:19" x14ac:dyDescent="0.25">
      <c r="B39" s="38" t="s">
        <v>9</v>
      </c>
      <c r="C39" s="38">
        <v>0</v>
      </c>
      <c r="D39" s="38">
        <v>0</v>
      </c>
      <c r="E39" s="38">
        <v>0</v>
      </c>
      <c r="F39" s="38">
        <v>1</v>
      </c>
      <c r="G39" s="38">
        <v>0</v>
      </c>
      <c r="H39" s="38">
        <v>0</v>
      </c>
      <c r="I39" s="38">
        <v>4</v>
      </c>
      <c r="J39" s="38">
        <v>18</v>
      </c>
      <c r="K39" s="38">
        <v>34</v>
      </c>
      <c r="L39" s="38">
        <v>6</v>
      </c>
      <c r="M39" s="38">
        <v>3</v>
      </c>
      <c r="N39" s="38">
        <v>2</v>
      </c>
      <c r="O39" s="38">
        <v>13</v>
      </c>
      <c r="P39" s="38">
        <v>0</v>
      </c>
      <c r="Q39" s="38">
        <v>0</v>
      </c>
      <c r="R39" s="38">
        <v>0</v>
      </c>
      <c r="S39" s="38">
        <v>81</v>
      </c>
    </row>
    <row r="40" spans="2:19" x14ac:dyDescent="0.25">
      <c r="B40" s="38" t="s">
        <v>10</v>
      </c>
      <c r="C40" s="38">
        <v>0</v>
      </c>
      <c r="D40" s="38">
        <v>0</v>
      </c>
      <c r="E40" s="38">
        <v>41</v>
      </c>
      <c r="F40" s="38">
        <v>0</v>
      </c>
      <c r="G40" s="38">
        <v>32</v>
      </c>
      <c r="H40" s="38">
        <v>8</v>
      </c>
      <c r="I40" s="38">
        <v>0</v>
      </c>
      <c r="J40" s="38">
        <v>0</v>
      </c>
      <c r="K40" s="38">
        <v>0</v>
      </c>
      <c r="L40" s="38">
        <v>0</v>
      </c>
      <c r="M40" s="38">
        <v>0</v>
      </c>
      <c r="N40" s="38">
        <v>0</v>
      </c>
      <c r="O40" s="38">
        <v>0</v>
      </c>
      <c r="P40" s="38">
        <v>0</v>
      </c>
      <c r="Q40" s="38">
        <v>0</v>
      </c>
      <c r="R40" s="38">
        <v>0</v>
      </c>
      <c r="S40" s="38">
        <v>81</v>
      </c>
    </row>
    <row r="41" spans="2:19" x14ac:dyDescent="0.25">
      <c r="B41" s="38" t="s">
        <v>11</v>
      </c>
      <c r="C41" s="38">
        <v>0</v>
      </c>
      <c r="D41" s="38">
        <v>0</v>
      </c>
      <c r="E41" s="38">
        <v>81</v>
      </c>
      <c r="F41" s="38">
        <v>0</v>
      </c>
      <c r="G41" s="38">
        <v>0</v>
      </c>
      <c r="H41" s="38">
        <v>0</v>
      </c>
      <c r="I41" s="38">
        <v>0</v>
      </c>
      <c r="J41" s="38">
        <v>0</v>
      </c>
      <c r="K41" s="38">
        <v>0</v>
      </c>
      <c r="L41" s="38">
        <v>0</v>
      </c>
      <c r="M41" s="38">
        <v>0</v>
      </c>
      <c r="N41" s="38">
        <v>0</v>
      </c>
      <c r="O41" s="38">
        <v>0</v>
      </c>
      <c r="P41" s="38">
        <v>0</v>
      </c>
      <c r="Q41" s="38">
        <v>0</v>
      </c>
      <c r="R41" s="38">
        <v>0</v>
      </c>
      <c r="S41" s="38">
        <v>81</v>
      </c>
    </row>
    <row r="42" spans="2:19" x14ac:dyDescent="0.25">
      <c r="B42" s="38" t="s">
        <v>12</v>
      </c>
      <c r="C42" s="38">
        <v>0</v>
      </c>
      <c r="D42" s="38">
        <v>2</v>
      </c>
      <c r="E42" s="38">
        <v>0</v>
      </c>
      <c r="F42" s="38">
        <v>20</v>
      </c>
      <c r="G42" s="38">
        <v>34</v>
      </c>
      <c r="H42" s="38">
        <v>17</v>
      </c>
      <c r="I42" s="38">
        <v>5</v>
      </c>
      <c r="J42" s="38">
        <v>3</v>
      </c>
      <c r="K42" s="38">
        <v>0</v>
      </c>
      <c r="L42" s="38">
        <v>0</v>
      </c>
      <c r="M42" s="38">
        <v>0</v>
      </c>
      <c r="N42" s="38">
        <v>0</v>
      </c>
      <c r="O42" s="38">
        <v>0</v>
      </c>
      <c r="P42" s="38">
        <v>0</v>
      </c>
      <c r="Q42" s="38">
        <v>0</v>
      </c>
      <c r="R42" s="38">
        <v>0</v>
      </c>
      <c r="S42" s="38">
        <v>81</v>
      </c>
    </row>
    <row r="43" spans="2:19" x14ac:dyDescent="0.25">
      <c r="B43" s="38" t="s">
        <v>13</v>
      </c>
      <c r="C43" s="38">
        <v>0</v>
      </c>
      <c r="D43" s="38">
        <v>0</v>
      </c>
      <c r="E43" s="38">
        <v>0</v>
      </c>
      <c r="F43" s="38">
        <v>0</v>
      </c>
      <c r="G43" s="38">
        <v>5</v>
      </c>
      <c r="H43" s="38">
        <v>0</v>
      </c>
      <c r="I43" s="38">
        <v>30</v>
      </c>
      <c r="J43" s="38">
        <v>37</v>
      </c>
      <c r="K43" s="38">
        <v>8</v>
      </c>
      <c r="L43" s="38">
        <v>0</v>
      </c>
      <c r="M43" s="38">
        <v>1</v>
      </c>
      <c r="N43" s="38">
        <v>0</v>
      </c>
      <c r="O43" s="38">
        <v>0</v>
      </c>
      <c r="P43" s="38">
        <v>0</v>
      </c>
      <c r="Q43" s="38">
        <v>0</v>
      </c>
      <c r="R43" s="38">
        <v>0</v>
      </c>
      <c r="S43" s="38">
        <v>81</v>
      </c>
    </row>
    <row r="44" spans="2:19" x14ac:dyDescent="0.25">
      <c r="B44" s="38" t="s">
        <v>14</v>
      </c>
      <c r="C44" s="38">
        <v>0</v>
      </c>
      <c r="D44" s="38">
        <v>0</v>
      </c>
      <c r="E44" s="38">
        <v>3</v>
      </c>
      <c r="F44" s="38">
        <v>0</v>
      </c>
      <c r="G44" s="38">
        <v>25</v>
      </c>
      <c r="H44" s="38">
        <v>33</v>
      </c>
      <c r="I44" s="38">
        <v>14</v>
      </c>
      <c r="J44" s="38">
        <v>0</v>
      </c>
      <c r="K44" s="38">
        <v>0</v>
      </c>
      <c r="L44" s="38">
        <v>1</v>
      </c>
      <c r="M44" s="38">
        <v>5</v>
      </c>
      <c r="N44" s="38">
        <v>0</v>
      </c>
      <c r="O44" s="38">
        <v>0</v>
      </c>
      <c r="P44" s="38">
        <v>0</v>
      </c>
      <c r="Q44" s="38">
        <v>0</v>
      </c>
      <c r="R44" s="38">
        <v>0</v>
      </c>
      <c r="S44" s="38">
        <v>81</v>
      </c>
    </row>
    <row r="45" spans="2:19" x14ac:dyDescent="0.25">
      <c r="B45" s="38" t="s">
        <v>15</v>
      </c>
      <c r="C45" s="38">
        <v>0</v>
      </c>
      <c r="D45" s="38">
        <v>0</v>
      </c>
      <c r="E45" s="38">
        <v>1</v>
      </c>
      <c r="F45" s="38">
        <v>0</v>
      </c>
      <c r="G45" s="38">
        <v>11</v>
      </c>
      <c r="H45" s="38">
        <v>41</v>
      </c>
      <c r="I45" s="38">
        <v>15</v>
      </c>
      <c r="J45" s="38">
        <v>4</v>
      </c>
      <c r="K45" s="38">
        <v>3</v>
      </c>
      <c r="L45" s="38">
        <v>3</v>
      </c>
      <c r="M45" s="38">
        <v>3</v>
      </c>
      <c r="N45" s="38">
        <v>0</v>
      </c>
      <c r="O45" s="38">
        <v>0</v>
      </c>
      <c r="P45" s="38">
        <v>0</v>
      </c>
      <c r="Q45" s="38">
        <v>0</v>
      </c>
      <c r="R45" s="38">
        <v>0</v>
      </c>
      <c r="S45" s="38">
        <v>81</v>
      </c>
    </row>
    <row r="46" spans="2:19" x14ac:dyDescent="0.25">
      <c r="B46" s="38" t="s">
        <v>16</v>
      </c>
      <c r="C46" s="38">
        <v>0</v>
      </c>
      <c r="D46" s="38">
        <v>0</v>
      </c>
      <c r="E46" s="38">
        <v>0</v>
      </c>
      <c r="F46" s="38">
        <v>0</v>
      </c>
      <c r="G46" s="38">
        <v>0</v>
      </c>
      <c r="H46" s="38">
        <v>55</v>
      </c>
      <c r="I46" s="38">
        <v>0</v>
      </c>
      <c r="J46" s="38">
        <v>14</v>
      </c>
      <c r="K46" s="38">
        <v>6</v>
      </c>
      <c r="L46" s="38">
        <v>2</v>
      </c>
      <c r="M46" s="38">
        <v>3</v>
      </c>
      <c r="N46" s="38">
        <v>1</v>
      </c>
      <c r="O46" s="38">
        <v>0</v>
      </c>
      <c r="P46" s="38">
        <v>0</v>
      </c>
      <c r="Q46" s="38">
        <v>0</v>
      </c>
      <c r="R46" s="38">
        <v>0</v>
      </c>
      <c r="S46" s="38">
        <v>81</v>
      </c>
    </row>
    <row r="47" spans="2:19" x14ac:dyDescent="0.25">
      <c r="B47" s="38" t="s">
        <v>17</v>
      </c>
      <c r="C47" s="38">
        <v>0</v>
      </c>
      <c r="D47" s="38">
        <v>0</v>
      </c>
      <c r="E47" s="38">
        <v>54</v>
      </c>
      <c r="F47" s="38">
        <v>0</v>
      </c>
      <c r="G47" s="38">
        <v>3</v>
      </c>
      <c r="H47" s="38">
        <v>0</v>
      </c>
      <c r="I47" s="38">
        <v>0</v>
      </c>
      <c r="J47" s="38">
        <v>1</v>
      </c>
      <c r="K47" s="38">
        <v>0</v>
      </c>
      <c r="L47" s="38">
        <v>0</v>
      </c>
      <c r="M47" s="38">
        <v>0</v>
      </c>
      <c r="N47" s="38">
        <v>23</v>
      </c>
      <c r="O47" s="38">
        <v>0</v>
      </c>
      <c r="P47" s="38">
        <v>0</v>
      </c>
      <c r="Q47" s="38">
        <v>0</v>
      </c>
      <c r="R47" s="38">
        <v>0</v>
      </c>
      <c r="S47" s="38">
        <v>81</v>
      </c>
    </row>
    <row r="48" spans="2:19" x14ac:dyDescent="0.25">
      <c r="B48" s="38" t="s">
        <v>18</v>
      </c>
      <c r="C48" s="38">
        <v>0</v>
      </c>
      <c r="D48" s="38">
        <v>46</v>
      </c>
      <c r="E48" s="38">
        <v>8</v>
      </c>
      <c r="F48" s="38">
        <v>2</v>
      </c>
      <c r="G48" s="38">
        <v>4</v>
      </c>
      <c r="H48" s="38">
        <v>3</v>
      </c>
      <c r="I48" s="38">
        <v>0</v>
      </c>
      <c r="J48" s="38">
        <v>0</v>
      </c>
      <c r="K48" s="38">
        <v>4</v>
      </c>
      <c r="L48" s="38">
        <v>14</v>
      </c>
      <c r="M48" s="38">
        <v>0</v>
      </c>
      <c r="N48" s="38">
        <v>0</v>
      </c>
      <c r="O48" s="38">
        <v>0</v>
      </c>
      <c r="P48" s="38">
        <v>0</v>
      </c>
      <c r="Q48" s="38">
        <v>0</v>
      </c>
      <c r="R48" s="38">
        <v>0</v>
      </c>
      <c r="S48" s="38">
        <v>81</v>
      </c>
    </row>
    <row r="49" spans="1:54" x14ac:dyDescent="0.25">
      <c r="B49" s="38" t="s">
        <v>19</v>
      </c>
      <c r="C49" s="38">
        <v>0</v>
      </c>
      <c r="D49" s="38">
        <v>53</v>
      </c>
      <c r="E49" s="38">
        <v>0</v>
      </c>
      <c r="F49" s="38">
        <v>1</v>
      </c>
      <c r="G49" s="38">
        <v>6</v>
      </c>
      <c r="H49" s="38">
        <v>2</v>
      </c>
      <c r="I49" s="38">
        <v>1</v>
      </c>
      <c r="J49" s="38">
        <v>1</v>
      </c>
      <c r="K49" s="38">
        <v>5</v>
      </c>
      <c r="L49" s="38">
        <v>6</v>
      </c>
      <c r="M49" s="38">
        <v>6</v>
      </c>
      <c r="N49" s="38">
        <v>0</v>
      </c>
      <c r="O49" s="38">
        <v>0</v>
      </c>
      <c r="P49" s="38">
        <v>0</v>
      </c>
      <c r="Q49" s="38">
        <v>0</v>
      </c>
      <c r="R49" s="38">
        <v>0</v>
      </c>
      <c r="S49" s="38">
        <v>81</v>
      </c>
    </row>
    <row r="50" spans="1:54" x14ac:dyDescent="0.25">
      <c r="B50" s="38" t="s">
        <v>20</v>
      </c>
      <c r="C50" s="38">
        <v>0</v>
      </c>
      <c r="D50" s="38">
        <v>2</v>
      </c>
      <c r="E50" s="38">
        <v>30</v>
      </c>
      <c r="F50" s="38">
        <v>22</v>
      </c>
      <c r="G50" s="38">
        <v>1</v>
      </c>
      <c r="H50" s="38">
        <v>5</v>
      </c>
      <c r="I50" s="38">
        <v>3</v>
      </c>
      <c r="J50" s="38">
        <v>0</v>
      </c>
      <c r="K50" s="38">
        <v>2</v>
      </c>
      <c r="L50" s="38">
        <v>16</v>
      </c>
      <c r="M50" s="38">
        <v>0</v>
      </c>
      <c r="N50" s="38">
        <v>0</v>
      </c>
      <c r="O50" s="38">
        <v>0</v>
      </c>
      <c r="P50" s="38">
        <v>0</v>
      </c>
      <c r="Q50" s="38">
        <v>0</v>
      </c>
      <c r="R50" s="38">
        <v>0</v>
      </c>
      <c r="S50" s="38">
        <v>81</v>
      </c>
    </row>
    <row r="51" spans="1:54" x14ac:dyDescent="0.25">
      <c r="B51" s="38" t="s">
        <v>21</v>
      </c>
      <c r="C51" s="38">
        <v>0</v>
      </c>
      <c r="D51" s="38">
        <v>0</v>
      </c>
      <c r="E51" s="38">
        <v>1</v>
      </c>
      <c r="F51" s="38">
        <v>0</v>
      </c>
      <c r="G51" s="38">
        <v>2</v>
      </c>
      <c r="H51" s="38">
        <v>18</v>
      </c>
      <c r="I51" s="38">
        <v>34</v>
      </c>
      <c r="J51" s="38">
        <v>2</v>
      </c>
      <c r="K51" s="38">
        <v>4</v>
      </c>
      <c r="L51" s="38">
        <v>10</v>
      </c>
      <c r="M51" s="38">
        <v>10</v>
      </c>
      <c r="N51" s="38">
        <v>0</v>
      </c>
      <c r="O51" s="38">
        <v>0</v>
      </c>
      <c r="P51" s="38">
        <v>0</v>
      </c>
      <c r="Q51" s="38">
        <v>0</v>
      </c>
      <c r="R51" s="38">
        <v>0</v>
      </c>
      <c r="S51" s="38">
        <v>81</v>
      </c>
    </row>
    <row r="52" spans="1:54" x14ac:dyDescent="0.25">
      <c r="B52" s="38" t="s">
        <v>22</v>
      </c>
      <c r="C52" s="38">
        <v>0</v>
      </c>
      <c r="D52" s="38">
        <v>59</v>
      </c>
      <c r="E52" s="38">
        <v>0</v>
      </c>
      <c r="F52" s="38">
        <v>18</v>
      </c>
      <c r="G52" s="38">
        <v>2</v>
      </c>
      <c r="H52" s="38">
        <v>1</v>
      </c>
      <c r="I52" s="38">
        <v>1</v>
      </c>
      <c r="J52" s="38">
        <v>0</v>
      </c>
      <c r="K52" s="38">
        <v>0</v>
      </c>
      <c r="L52" s="38">
        <v>0</v>
      </c>
      <c r="M52" s="38">
        <v>0</v>
      </c>
      <c r="N52" s="38">
        <v>0</v>
      </c>
      <c r="O52" s="38">
        <v>0</v>
      </c>
      <c r="P52" s="38">
        <v>0</v>
      </c>
      <c r="Q52" s="38">
        <v>0</v>
      </c>
      <c r="R52" s="38">
        <v>0</v>
      </c>
      <c r="S52" s="38">
        <v>81</v>
      </c>
    </row>
    <row r="53" spans="1:54" x14ac:dyDescent="0.25">
      <c r="B53" s="38" t="s">
        <v>73</v>
      </c>
      <c r="C53" s="38">
        <v>0</v>
      </c>
      <c r="D53" s="38">
        <v>0</v>
      </c>
      <c r="E53" s="38">
        <v>0</v>
      </c>
      <c r="F53" s="38">
        <v>0</v>
      </c>
      <c r="G53" s="38">
        <v>0</v>
      </c>
      <c r="H53" s="38">
        <v>3</v>
      </c>
      <c r="I53" s="38">
        <v>0</v>
      </c>
      <c r="J53" s="38">
        <v>33</v>
      </c>
      <c r="K53" s="38">
        <v>44</v>
      </c>
      <c r="L53" s="38">
        <v>1</v>
      </c>
      <c r="M53" s="38">
        <v>0</v>
      </c>
      <c r="N53" s="38">
        <v>0</v>
      </c>
      <c r="O53" s="38">
        <v>0</v>
      </c>
      <c r="P53" s="38">
        <v>0</v>
      </c>
      <c r="Q53" s="38">
        <v>0</v>
      </c>
      <c r="R53" s="38">
        <v>0</v>
      </c>
      <c r="S53" s="38">
        <v>81</v>
      </c>
    </row>
    <row r="54" spans="1:54" x14ac:dyDescent="0.25">
      <c r="B54" s="38" t="s">
        <v>78</v>
      </c>
      <c r="C54" s="38">
        <v>0</v>
      </c>
      <c r="D54" s="38">
        <v>0</v>
      </c>
      <c r="E54" s="38">
        <v>21</v>
      </c>
      <c r="F54" s="38">
        <v>0</v>
      </c>
      <c r="G54" s="38">
        <v>12</v>
      </c>
      <c r="H54" s="38">
        <v>6</v>
      </c>
      <c r="I54" s="38">
        <v>3</v>
      </c>
      <c r="J54" s="38">
        <v>12</v>
      </c>
      <c r="K54" s="38">
        <v>4</v>
      </c>
      <c r="L54" s="38">
        <v>4</v>
      </c>
      <c r="M54" s="38">
        <v>6</v>
      </c>
      <c r="N54" s="38">
        <v>11</v>
      </c>
      <c r="O54" s="38">
        <v>0</v>
      </c>
      <c r="P54" s="38">
        <v>0</v>
      </c>
      <c r="Q54" s="38">
        <v>0</v>
      </c>
      <c r="R54" s="38">
        <v>0</v>
      </c>
      <c r="S54" s="38">
        <v>79</v>
      </c>
    </row>
    <row r="55" spans="1:54" s="38" customFormat="1" x14ac:dyDescent="0.25">
      <c r="B55" s="38" t="s">
        <v>79</v>
      </c>
      <c r="C55" s="38">
        <v>0</v>
      </c>
      <c r="D55" s="38">
        <v>0</v>
      </c>
      <c r="E55" s="38">
        <v>0</v>
      </c>
      <c r="F55" s="38">
        <v>76</v>
      </c>
      <c r="G55" s="38">
        <v>0</v>
      </c>
      <c r="H55" s="38">
        <v>4</v>
      </c>
      <c r="I55" s="38">
        <v>0</v>
      </c>
      <c r="J55" s="38">
        <v>1</v>
      </c>
      <c r="K55" s="38">
        <v>0</v>
      </c>
      <c r="L55" s="38">
        <v>0</v>
      </c>
      <c r="M55" s="38">
        <v>0</v>
      </c>
      <c r="N55" s="38">
        <v>0</v>
      </c>
      <c r="O55" s="38">
        <v>0</v>
      </c>
      <c r="P55" s="38">
        <v>0</v>
      </c>
      <c r="Q55" s="38">
        <v>0</v>
      </c>
      <c r="R55" s="38">
        <v>0</v>
      </c>
      <c r="S55" s="38">
        <v>81</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7" spans="1:54" s="38" customFormat="1" x14ac:dyDescent="0.25">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5">
      <c r="A58" s="2" t="s">
        <v>77</v>
      </c>
    </row>
    <row r="59" spans="1:54" x14ac:dyDescent="0.25">
      <c r="B59" s="38" t="s">
        <v>0</v>
      </c>
      <c r="C59" s="38">
        <v>1.5625E-2</v>
      </c>
      <c r="D59" s="38">
        <v>3.125E-2</v>
      </c>
      <c r="E59" s="38">
        <v>6.25E-2</v>
      </c>
      <c r="F59" s="38">
        <v>0.125</v>
      </c>
      <c r="G59" s="38">
        <v>0.25</v>
      </c>
      <c r="H59" s="38">
        <v>0.5</v>
      </c>
      <c r="I59" s="38">
        <v>1</v>
      </c>
      <c r="J59" s="38">
        <v>2</v>
      </c>
      <c r="K59" s="38">
        <v>4</v>
      </c>
      <c r="L59" s="38">
        <v>8</v>
      </c>
      <c r="M59" s="38">
        <v>16</v>
      </c>
      <c r="N59" s="38">
        <v>32</v>
      </c>
      <c r="O59" s="38">
        <v>64</v>
      </c>
      <c r="P59" s="38">
        <v>128</v>
      </c>
      <c r="Q59" s="38">
        <v>256</v>
      </c>
      <c r="R59" s="38">
        <v>512</v>
      </c>
      <c r="S59" s="38" t="s">
        <v>1</v>
      </c>
    </row>
    <row r="60" spans="1:54" x14ac:dyDescent="0.25">
      <c r="B60" s="38" t="s">
        <v>2</v>
      </c>
      <c r="C60" s="38">
        <v>0</v>
      </c>
      <c r="D60" s="38">
        <v>0</v>
      </c>
      <c r="E60" s="38">
        <v>0</v>
      </c>
      <c r="F60" s="38">
        <v>0</v>
      </c>
      <c r="G60" s="38">
        <v>0</v>
      </c>
      <c r="H60" s="38">
        <v>0</v>
      </c>
      <c r="I60" s="38">
        <v>0</v>
      </c>
      <c r="J60" s="38">
        <v>0</v>
      </c>
      <c r="K60" s="38">
        <v>0</v>
      </c>
      <c r="L60" s="38">
        <v>0</v>
      </c>
      <c r="M60" s="38">
        <v>1</v>
      </c>
      <c r="N60" s="38">
        <v>4</v>
      </c>
      <c r="O60" s="38">
        <v>12</v>
      </c>
      <c r="P60" s="38">
        <v>0</v>
      </c>
      <c r="Q60" s="38">
        <v>0</v>
      </c>
      <c r="R60" s="38">
        <v>0</v>
      </c>
      <c r="S60" s="38">
        <v>17</v>
      </c>
    </row>
    <row r="61" spans="1:54" x14ac:dyDescent="0.25">
      <c r="B61" s="38" t="s">
        <v>3</v>
      </c>
      <c r="C61" s="38">
        <v>0</v>
      </c>
      <c r="D61" s="38">
        <v>0</v>
      </c>
      <c r="E61" s="38">
        <v>0</v>
      </c>
      <c r="F61" s="38">
        <v>0</v>
      </c>
      <c r="G61" s="38">
        <v>0</v>
      </c>
      <c r="H61" s="38">
        <v>1</v>
      </c>
      <c r="I61" s="38">
        <v>3</v>
      </c>
      <c r="J61" s="38">
        <v>3</v>
      </c>
      <c r="K61" s="38">
        <v>3</v>
      </c>
      <c r="L61" s="38">
        <v>0</v>
      </c>
      <c r="M61" s="38">
        <v>1</v>
      </c>
      <c r="N61" s="38">
        <v>0</v>
      </c>
      <c r="O61" s="38">
        <v>7</v>
      </c>
      <c r="P61" s="38">
        <v>0</v>
      </c>
      <c r="Q61" s="38">
        <v>0</v>
      </c>
      <c r="R61" s="38">
        <v>0</v>
      </c>
      <c r="S61" s="38">
        <v>18</v>
      </c>
    </row>
    <row r="62" spans="1:54" x14ac:dyDescent="0.25">
      <c r="B62" s="38" t="s">
        <v>4</v>
      </c>
      <c r="C62" s="38">
        <v>0</v>
      </c>
      <c r="D62" s="38">
        <v>0</v>
      </c>
      <c r="E62" s="38">
        <v>0</v>
      </c>
      <c r="F62" s="38">
        <v>0</v>
      </c>
      <c r="G62" s="38">
        <v>0</v>
      </c>
      <c r="H62" s="38">
        <v>0</v>
      </c>
      <c r="I62" s="38">
        <v>1</v>
      </c>
      <c r="J62" s="38">
        <v>0</v>
      </c>
      <c r="K62" s="38">
        <v>5</v>
      </c>
      <c r="L62" s="38">
        <v>4</v>
      </c>
      <c r="M62" s="38">
        <v>0</v>
      </c>
      <c r="N62" s="38">
        <v>0</v>
      </c>
      <c r="O62" s="38">
        <v>0</v>
      </c>
      <c r="P62" s="38">
        <v>8</v>
      </c>
      <c r="Q62" s="38">
        <v>0</v>
      </c>
      <c r="R62" s="38">
        <v>0</v>
      </c>
      <c r="S62" s="38">
        <v>18</v>
      </c>
    </row>
    <row r="63" spans="1:54" x14ac:dyDescent="0.25">
      <c r="B63" s="38" t="s">
        <v>5</v>
      </c>
      <c r="C63" s="38">
        <v>0</v>
      </c>
      <c r="D63" s="38">
        <v>0</v>
      </c>
      <c r="E63" s="38">
        <v>0</v>
      </c>
      <c r="F63" s="38">
        <v>0</v>
      </c>
      <c r="G63" s="38">
        <v>1</v>
      </c>
      <c r="H63" s="38">
        <v>0</v>
      </c>
      <c r="I63" s="38">
        <v>5</v>
      </c>
      <c r="J63" s="38">
        <v>5</v>
      </c>
      <c r="K63" s="38">
        <v>1</v>
      </c>
      <c r="L63" s="38">
        <v>2</v>
      </c>
      <c r="M63" s="38">
        <v>0</v>
      </c>
      <c r="N63" s="38">
        <v>1</v>
      </c>
      <c r="O63" s="38">
        <v>0</v>
      </c>
      <c r="P63" s="38">
        <v>3</v>
      </c>
      <c r="Q63" s="38">
        <v>0</v>
      </c>
      <c r="R63" s="38">
        <v>0</v>
      </c>
      <c r="S63" s="38">
        <v>18</v>
      </c>
    </row>
    <row r="64" spans="1:54" x14ac:dyDescent="0.25">
      <c r="B64" s="38" t="s">
        <v>6</v>
      </c>
      <c r="C64" s="38">
        <v>0</v>
      </c>
      <c r="D64" s="38">
        <v>0</v>
      </c>
      <c r="E64" s="38">
        <v>0</v>
      </c>
      <c r="F64" s="38">
        <v>11</v>
      </c>
      <c r="G64" s="38">
        <v>0</v>
      </c>
      <c r="H64" s="38">
        <v>0</v>
      </c>
      <c r="I64" s="38">
        <v>0</v>
      </c>
      <c r="J64" s="38">
        <v>0</v>
      </c>
      <c r="K64" s="38">
        <v>0</v>
      </c>
      <c r="L64" s="38">
        <v>0</v>
      </c>
      <c r="M64" s="38">
        <v>0</v>
      </c>
      <c r="N64" s="38">
        <v>7</v>
      </c>
      <c r="O64" s="38">
        <v>0</v>
      </c>
      <c r="P64" s="38">
        <v>0</v>
      </c>
      <c r="Q64" s="38">
        <v>0</v>
      </c>
      <c r="R64" s="38">
        <v>0</v>
      </c>
      <c r="S64" s="38">
        <v>18</v>
      </c>
    </row>
    <row r="65" spans="2:19" x14ac:dyDescent="0.25">
      <c r="B65" s="38" t="s">
        <v>7</v>
      </c>
      <c r="C65" s="38">
        <v>0</v>
      </c>
      <c r="D65" s="38">
        <v>11</v>
      </c>
      <c r="E65" s="38">
        <v>0</v>
      </c>
      <c r="F65" s="38">
        <v>0</v>
      </c>
      <c r="G65" s="38">
        <v>0</v>
      </c>
      <c r="H65" s="38">
        <v>0</v>
      </c>
      <c r="I65" s="38">
        <v>0</v>
      </c>
      <c r="J65" s="38">
        <v>0</v>
      </c>
      <c r="K65" s="38">
        <v>0</v>
      </c>
      <c r="L65" s="38">
        <v>0</v>
      </c>
      <c r="M65" s="38">
        <v>7</v>
      </c>
      <c r="N65" s="38">
        <v>0</v>
      </c>
      <c r="O65" s="38">
        <v>0</v>
      </c>
      <c r="P65" s="38">
        <v>0</v>
      </c>
      <c r="Q65" s="38">
        <v>0</v>
      </c>
      <c r="R65" s="38">
        <v>0</v>
      </c>
      <c r="S65" s="38">
        <v>18</v>
      </c>
    </row>
    <row r="66" spans="2:19" x14ac:dyDescent="0.25">
      <c r="B66" s="38" t="s">
        <v>8</v>
      </c>
      <c r="C66" s="38">
        <v>0</v>
      </c>
      <c r="D66" s="38">
        <v>0</v>
      </c>
      <c r="E66" s="38">
        <v>0</v>
      </c>
      <c r="F66" s="38">
        <v>10</v>
      </c>
      <c r="G66" s="38">
        <v>0</v>
      </c>
      <c r="H66" s="38">
        <v>1</v>
      </c>
      <c r="I66" s="38">
        <v>0</v>
      </c>
      <c r="J66" s="38">
        <v>0</v>
      </c>
      <c r="K66" s="38">
        <v>0</v>
      </c>
      <c r="L66" s="38">
        <v>0</v>
      </c>
      <c r="M66" s="38">
        <v>1</v>
      </c>
      <c r="N66" s="38">
        <v>2</v>
      </c>
      <c r="O66" s="38">
        <v>4</v>
      </c>
      <c r="P66" s="38">
        <v>0</v>
      </c>
      <c r="Q66" s="38">
        <v>0</v>
      </c>
      <c r="R66" s="38">
        <v>0</v>
      </c>
      <c r="S66" s="38">
        <v>18</v>
      </c>
    </row>
    <row r="67" spans="2:19" x14ac:dyDescent="0.25">
      <c r="B67" s="38" t="s">
        <v>9</v>
      </c>
      <c r="C67" s="38">
        <v>0</v>
      </c>
      <c r="D67" s="38">
        <v>0</v>
      </c>
      <c r="E67" s="38">
        <v>0</v>
      </c>
      <c r="F67" s="38">
        <v>0</v>
      </c>
      <c r="G67" s="38">
        <v>0</v>
      </c>
      <c r="H67" s="38">
        <v>1</v>
      </c>
      <c r="I67" s="38">
        <v>5</v>
      </c>
      <c r="J67" s="38">
        <v>3</v>
      </c>
      <c r="K67" s="38">
        <v>2</v>
      </c>
      <c r="L67" s="38">
        <v>0</v>
      </c>
      <c r="M67" s="38">
        <v>0</v>
      </c>
      <c r="N67" s="38">
        <v>0</v>
      </c>
      <c r="O67" s="38">
        <v>7</v>
      </c>
      <c r="P67" s="38">
        <v>0</v>
      </c>
      <c r="Q67" s="38">
        <v>0</v>
      </c>
      <c r="R67" s="38">
        <v>0</v>
      </c>
      <c r="S67" s="38">
        <v>18</v>
      </c>
    </row>
    <row r="68" spans="2:19" x14ac:dyDescent="0.25">
      <c r="B68" s="38" t="s">
        <v>10</v>
      </c>
      <c r="C68" s="38">
        <v>0</v>
      </c>
      <c r="D68" s="38">
        <v>0</v>
      </c>
      <c r="E68" s="38">
        <v>5</v>
      </c>
      <c r="F68" s="38">
        <v>0</v>
      </c>
      <c r="G68" s="38">
        <v>9</v>
      </c>
      <c r="H68" s="38">
        <v>0</v>
      </c>
      <c r="I68" s="38">
        <v>1</v>
      </c>
      <c r="J68" s="38">
        <v>0</v>
      </c>
      <c r="K68" s="38">
        <v>0</v>
      </c>
      <c r="L68" s="38">
        <v>0</v>
      </c>
      <c r="M68" s="38">
        <v>0</v>
      </c>
      <c r="N68" s="38">
        <v>3</v>
      </c>
      <c r="O68" s="38">
        <v>0</v>
      </c>
      <c r="P68" s="38">
        <v>0</v>
      </c>
      <c r="Q68" s="38">
        <v>0</v>
      </c>
      <c r="R68" s="38">
        <v>0</v>
      </c>
      <c r="S68" s="38">
        <v>18</v>
      </c>
    </row>
    <row r="69" spans="2:19" x14ac:dyDescent="0.25">
      <c r="B69" s="38" t="s">
        <v>11</v>
      </c>
      <c r="C69" s="38">
        <v>0</v>
      </c>
      <c r="D69" s="38">
        <v>0</v>
      </c>
      <c r="E69" s="38">
        <v>14</v>
      </c>
      <c r="F69" s="38">
        <v>0</v>
      </c>
      <c r="G69" s="38">
        <v>1</v>
      </c>
      <c r="H69" s="38">
        <v>0</v>
      </c>
      <c r="I69" s="38">
        <v>0</v>
      </c>
      <c r="J69" s="38">
        <v>0</v>
      </c>
      <c r="K69" s="38">
        <v>0</v>
      </c>
      <c r="L69" s="38">
        <v>0</v>
      </c>
      <c r="M69" s="38">
        <v>0</v>
      </c>
      <c r="N69" s="38">
        <v>3</v>
      </c>
      <c r="O69" s="38">
        <v>0</v>
      </c>
      <c r="P69" s="38">
        <v>0</v>
      </c>
      <c r="Q69" s="38">
        <v>0</v>
      </c>
      <c r="R69" s="38">
        <v>0</v>
      </c>
      <c r="S69" s="38">
        <v>18</v>
      </c>
    </row>
    <row r="70" spans="2:19" x14ac:dyDescent="0.25">
      <c r="B70" s="38" t="s">
        <v>12</v>
      </c>
      <c r="C70" s="38">
        <v>0</v>
      </c>
      <c r="D70" s="38">
        <v>1</v>
      </c>
      <c r="E70" s="38">
        <v>0</v>
      </c>
      <c r="F70" s="38">
        <v>0</v>
      </c>
      <c r="G70" s="38">
        <v>9</v>
      </c>
      <c r="H70" s="38">
        <v>6</v>
      </c>
      <c r="I70" s="38">
        <v>1</v>
      </c>
      <c r="J70" s="38">
        <v>1</v>
      </c>
      <c r="K70" s="38">
        <v>0</v>
      </c>
      <c r="L70" s="38">
        <v>0</v>
      </c>
      <c r="M70" s="38">
        <v>0</v>
      </c>
      <c r="N70" s="38">
        <v>0</v>
      </c>
      <c r="O70" s="38">
        <v>0</v>
      </c>
      <c r="P70" s="38">
        <v>0</v>
      </c>
      <c r="Q70" s="38">
        <v>0</v>
      </c>
      <c r="R70" s="38">
        <v>0</v>
      </c>
      <c r="S70" s="38">
        <v>18</v>
      </c>
    </row>
    <row r="71" spans="2:19" x14ac:dyDescent="0.25">
      <c r="B71" s="38" t="s">
        <v>13</v>
      </c>
      <c r="C71" s="38">
        <v>0</v>
      </c>
      <c r="D71" s="38">
        <v>0</v>
      </c>
      <c r="E71" s="38">
        <v>0</v>
      </c>
      <c r="F71" s="38">
        <v>0</v>
      </c>
      <c r="G71" s="38">
        <v>2</v>
      </c>
      <c r="H71" s="38">
        <v>0</v>
      </c>
      <c r="I71" s="38">
        <v>8</v>
      </c>
      <c r="J71" s="38">
        <v>2</v>
      </c>
      <c r="K71" s="38">
        <v>3</v>
      </c>
      <c r="L71" s="38">
        <v>0</v>
      </c>
      <c r="M71" s="38">
        <v>0</v>
      </c>
      <c r="N71" s="38">
        <v>0</v>
      </c>
      <c r="O71" s="38">
        <v>0</v>
      </c>
      <c r="P71" s="38">
        <v>3</v>
      </c>
      <c r="Q71" s="38">
        <v>0</v>
      </c>
      <c r="R71" s="38">
        <v>0</v>
      </c>
      <c r="S71" s="38">
        <v>18</v>
      </c>
    </row>
    <row r="72" spans="2:19" x14ac:dyDescent="0.25">
      <c r="B72" s="38" t="s">
        <v>14</v>
      </c>
      <c r="C72" s="38">
        <v>0</v>
      </c>
      <c r="D72" s="38">
        <v>0</v>
      </c>
      <c r="E72" s="38">
        <v>1</v>
      </c>
      <c r="F72" s="38">
        <v>0</v>
      </c>
      <c r="G72" s="38">
        <v>10</v>
      </c>
      <c r="H72" s="38">
        <v>1</v>
      </c>
      <c r="I72" s="38">
        <v>1</v>
      </c>
      <c r="J72" s="38">
        <v>0</v>
      </c>
      <c r="K72" s="38">
        <v>0</v>
      </c>
      <c r="L72" s="38">
        <v>0</v>
      </c>
      <c r="M72" s="38">
        <v>5</v>
      </c>
      <c r="N72" s="38">
        <v>0</v>
      </c>
      <c r="O72" s="38">
        <v>0</v>
      </c>
      <c r="P72" s="38">
        <v>0</v>
      </c>
      <c r="Q72" s="38">
        <v>0</v>
      </c>
      <c r="R72" s="38">
        <v>0</v>
      </c>
      <c r="S72" s="38">
        <v>18</v>
      </c>
    </row>
    <row r="73" spans="2:19" x14ac:dyDescent="0.25">
      <c r="B73" s="38" t="s">
        <v>15</v>
      </c>
      <c r="C73" s="38">
        <v>0</v>
      </c>
      <c r="D73" s="38">
        <v>0</v>
      </c>
      <c r="E73" s="38">
        <v>1</v>
      </c>
      <c r="F73" s="38">
        <v>0</v>
      </c>
      <c r="G73" s="38">
        <v>6</v>
      </c>
      <c r="H73" s="38">
        <v>4</v>
      </c>
      <c r="I73" s="38">
        <v>2</v>
      </c>
      <c r="J73" s="38">
        <v>0</v>
      </c>
      <c r="K73" s="38">
        <v>0</v>
      </c>
      <c r="L73" s="38">
        <v>1</v>
      </c>
      <c r="M73" s="38">
        <v>1</v>
      </c>
      <c r="N73" s="38">
        <v>3</v>
      </c>
      <c r="O73" s="38">
        <v>0</v>
      </c>
      <c r="P73" s="38">
        <v>0</v>
      </c>
      <c r="Q73" s="38">
        <v>0</v>
      </c>
      <c r="R73" s="38">
        <v>0</v>
      </c>
      <c r="S73" s="38">
        <v>18</v>
      </c>
    </row>
    <row r="74" spans="2:19" x14ac:dyDescent="0.25">
      <c r="B74" s="38" t="s">
        <v>16</v>
      </c>
      <c r="C74" s="38">
        <v>0</v>
      </c>
      <c r="D74" s="38">
        <v>0</v>
      </c>
      <c r="E74" s="38">
        <v>0</v>
      </c>
      <c r="F74" s="38">
        <v>0</v>
      </c>
      <c r="G74" s="38">
        <v>0</v>
      </c>
      <c r="H74" s="38">
        <v>0</v>
      </c>
      <c r="I74" s="38">
        <v>0</v>
      </c>
      <c r="J74" s="38">
        <v>1</v>
      </c>
      <c r="K74" s="38">
        <v>0</v>
      </c>
      <c r="L74" s="38">
        <v>2</v>
      </c>
      <c r="M74" s="38">
        <v>5</v>
      </c>
      <c r="N74" s="38">
        <v>4</v>
      </c>
      <c r="O74" s="38">
        <v>1</v>
      </c>
      <c r="P74" s="38">
        <v>3</v>
      </c>
      <c r="Q74" s="38">
        <v>2</v>
      </c>
      <c r="R74" s="38">
        <v>0</v>
      </c>
      <c r="S74" s="38">
        <v>18</v>
      </c>
    </row>
    <row r="75" spans="2:19" x14ac:dyDescent="0.25">
      <c r="B75" s="38" t="s">
        <v>17</v>
      </c>
      <c r="C75" s="38">
        <v>0</v>
      </c>
      <c r="D75" s="38">
        <v>0</v>
      </c>
      <c r="E75" s="38">
        <v>7</v>
      </c>
      <c r="F75" s="38">
        <v>0</v>
      </c>
      <c r="G75" s="38">
        <v>2</v>
      </c>
      <c r="H75" s="38">
        <v>2</v>
      </c>
      <c r="I75" s="38">
        <v>0</v>
      </c>
      <c r="J75" s="38">
        <v>0</v>
      </c>
      <c r="K75" s="38">
        <v>0</v>
      </c>
      <c r="L75" s="38">
        <v>0</v>
      </c>
      <c r="M75" s="38">
        <v>0</v>
      </c>
      <c r="N75" s="38">
        <v>7</v>
      </c>
      <c r="O75" s="38">
        <v>0</v>
      </c>
      <c r="P75" s="38">
        <v>0</v>
      </c>
      <c r="Q75" s="38">
        <v>0</v>
      </c>
      <c r="R75" s="38">
        <v>0</v>
      </c>
      <c r="S75" s="38">
        <v>18</v>
      </c>
    </row>
    <row r="76" spans="2:19" x14ac:dyDescent="0.25">
      <c r="B76" s="38" t="s">
        <v>18</v>
      </c>
      <c r="C76" s="38">
        <v>0</v>
      </c>
      <c r="D76" s="38">
        <v>3</v>
      </c>
      <c r="E76" s="38">
        <v>8</v>
      </c>
      <c r="F76" s="38">
        <v>0</v>
      </c>
      <c r="G76" s="38">
        <v>0</v>
      </c>
      <c r="H76" s="38">
        <v>1</v>
      </c>
      <c r="I76" s="38">
        <v>0</v>
      </c>
      <c r="J76" s="38">
        <v>0</v>
      </c>
      <c r="K76" s="38">
        <v>0</v>
      </c>
      <c r="L76" s="38">
        <v>6</v>
      </c>
      <c r="M76" s="38">
        <v>0</v>
      </c>
      <c r="N76" s="38">
        <v>0</v>
      </c>
      <c r="O76" s="38">
        <v>0</v>
      </c>
      <c r="P76" s="38">
        <v>0</v>
      </c>
      <c r="Q76" s="38">
        <v>0</v>
      </c>
      <c r="R76" s="38">
        <v>0</v>
      </c>
      <c r="S76" s="38">
        <v>18</v>
      </c>
    </row>
    <row r="77" spans="2:19" x14ac:dyDescent="0.25">
      <c r="B77" s="38" t="s">
        <v>19</v>
      </c>
      <c r="C77" s="38">
        <v>0</v>
      </c>
      <c r="D77" s="38">
        <v>11</v>
      </c>
      <c r="E77" s="38">
        <v>0</v>
      </c>
      <c r="F77" s="38">
        <v>0</v>
      </c>
      <c r="G77" s="38">
        <v>0</v>
      </c>
      <c r="H77" s="38">
        <v>1</v>
      </c>
      <c r="I77" s="38">
        <v>0</v>
      </c>
      <c r="J77" s="38">
        <v>0</v>
      </c>
      <c r="K77" s="38">
        <v>0</v>
      </c>
      <c r="L77" s="38">
        <v>3</v>
      </c>
      <c r="M77" s="38">
        <v>3</v>
      </c>
      <c r="N77" s="38">
        <v>0</v>
      </c>
      <c r="O77" s="38">
        <v>0</v>
      </c>
      <c r="P77" s="38">
        <v>0</v>
      </c>
      <c r="Q77" s="38">
        <v>0</v>
      </c>
      <c r="R77" s="38">
        <v>0</v>
      </c>
      <c r="S77" s="38">
        <v>18</v>
      </c>
    </row>
    <row r="78" spans="2:19" x14ac:dyDescent="0.25">
      <c r="B78" s="38" t="s">
        <v>20</v>
      </c>
      <c r="C78" s="38">
        <v>0</v>
      </c>
      <c r="D78" s="38">
        <v>1</v>
      </c>
      <c r="E78" s="38">
        <v>0</v>
      </c>
      <c r="F78" s="38">
        <v>10</v>
      </c>
      <c r="G78" s="38">
        <v>0</v>
      </c>
      <c r="H78" s="38">
        <v>0</v>
      </c>
      <c r="I78" s="38">
        <v>0</v>
      </c>
      <c r="J78" s="38">
        <v>1</v>
      </c>
      <c r="K78" s="38">
        <v>0</v>
      </c>
      <c r="L78" s="38">
        <v>6</v>
      </c>
      <c r="M78" s="38">
        <v>0</v>
      </c>
      <c r="N78" s="38">
        <v>0</v>
      </c>
      <c r="O78" s="38">
        <v>0</v>
      </c>
      <c r="P78" s="38">
        <v>0</v>
      </c>
      <c r="Q78" s="38">
        <v>0</v>
      </c>
      <c r="R78" s="38">
        <v>0</v>
      </c>
      <c r="S78" s="38">
        <v>18</v>
      </c>
    </row>
    <row r="79" spans="2:19" x14ac:dyDescent="0.25">
      <c r="B79" s="38" t="s">
        <v>21</v>
      </c>
      <c r="C79" s="38">
        <v>0</v>
      </c>
      <c r="D79" s="38">
        <v>0</v>
      </c>
      <c r="E79" s="38">
        <v>0</v>
      </c>
      <c r="F79" s="38">
        <v>0</v>
      </c>
      <c r="G79" s="38">
        <v>0</v>
      </c>
      <c r="H79" s="38">
        <v>3</v>
      </c>
      <c r="I79" s="38">
        <v>7</v>
      </c>
      <c r="J79" s="38">
        <v>3</v>
      </c>
      <c r="K79" s="38">
        <v>2</v>
      </c>
      <c r="L79" s="38">
        <v>3</v>
      </c>
      <c r="M79" s="38">
        <v>0</v>
      </c>
      <c r="N79" s="38">
        <v>0</v>
      </c>
      <c r="O79" s="38">
        <v>0</v>
      </c>
      <c r="P79" s="38">
        <v>0</v>
      </c>
      <c r="Q79" s="38">
        <v>0</v>
      </c>
      <c r="R79" s="38">
        <v>0</v>
      </c>
      <c r="S79" s="38">
        <v>18</v>
      </c>
    </row>
    <row r="80" spans="2:19" x14ac:dyDescent="0.25">
      <c r="B80" s="38" t="s">
        <v>22</v>
      </c>
      <c r="C80" s="38">
        <v>0</v>
      </c>
      <c r="D80" s="38">
        <v>2</v>
      </c>
      <c r="E80" s="38">
        <v>0</v>
      </c>
      <c r="F80" s="38">
        <v>9</v>
      </c>
      <c r="G80" s="38">
        <v>6</v>
      </c>
      <c r="H80" s="38">
        <v>1</v>
      </c>
      <c r="I80" s="38">
        <v>0</v>
      </c>
      <c r="J80" s="38">
        <v>0</v>
      </c>
      <c r="K80" s="38">
        <v>0</v>
      </c>
      <c r="L80" s="38">
        <v>0</v>
      </c>
      <c r="M80" s="38">
        <v>0</v>
      </c>
      <c r="N80" s="38">
        <v>0</v>
      </c>
      <c r="O80" s="38">
        <v>0</v>
      </c>
      <c r="P80" s="38">
        <v>0</v>
      </c>
      <c r="Q80" s="38">
        <v>0</v>
      </c>
      <c r="R80" s="38">
        <v>0</v>
      </c>
      <c r="S80" s="38">
        <v>18</v>
      </c>
    </row>
    <row r="81" spans="1:54" x14ac:dyDescent="0.25">
      <c r="B81" s="38" t="s">
        <v>73</v>
      </c>
      <c r="C81" s="38">
        <v>0</v>
      </c>
      <c r="D81" s="38">
        <v>0</v>
      </c>
      <c r="E81" s="38">
        <v>0</v>
      </c>
      <c r="F81" s="38">
        <v>0</v>
      </c>
      <c r="G81" s="38">
        <v>0</v>
      </c>
      <c r="H81" s="38">
        <v>2</v>
      </c>
      <c r="I81" s="38">
        <v>0</v>
      </c>
      <c r="J81" s="38">
        <v>5</v>
      </c>
      <c r="K81" s="38">
        <v>5</v>
      </c>
      <c r="L81" s="38">
        <v>5</v>
      </c>
      <c r="M81" s="38">
        <v>1</v>
      </c>
      <c r="N81" s="38">
        <v>0</v>
      </c>
      <c r="O81" s="38">
        <v>0</v>
      </c>
      <c r="P81" s="38">
        <v>0</v>
      </c>
      <c r="Q81" s="38">
        <v>0</v>
      </c>
      <c r="R81" s="38">
        <v>0</v>
      </c>
      <c r="S81" s="38">
        <v>18</v>
      </c>
    </row>
    <row r="82" spans="1:54" x14ac:dyDescent="0.25">
      <c r="B82" s="38" t="s">
        <v>78</v>
      </c>
      <c r="C82" s="38">
        <v>0</v>
      </c>
      <c r="D82" s="38">
        <v>0</v>
      </c>
      <c r="E82" s="38">
        <v>0</v>
      </c>
      <c r="F82" s="38">
        <v>0</v>
      </c>
      <c r="G82" s="38">
        <v>4</v>
      </c>
      <c r="H82" s="38">
        <v>1</v>
      </c>
      <c r="I82" s="38">
        <v>4</v>
      </c>
      <c r="J82" s="38">
        <v>0</v>
      </c>
      <c r="K82" s="38">
        <v>0</v>
      </c>
      <c r="L82" s="38">
        <v>1</v>
      </c>
      <c r="M82" s="38">
        <v>1</v>
      </c>
      <c r="N82" s="38">
        <v>7</v>
      </c>
      <c r="O82" s="38">
        <v>0</v>
      </c>
      <c r="P82" s="38">
        <v>0</v>
      </c>
      <c r="Q82" s="38">
        <v>0</v>
      </c>
      <c r="R82" s="38">
        <v>0</v>
      </c>
      <c r="S82" s="38">
        <v>18</v>
      </c>
    </row>
    <row r="83" spans="1:54" x14ac:dyDescent="0.25">
      <c r="B83" s="38" t="s">
        <v>79</v>
      </c>
      <c r="C83" s="38">
        <v>0</v>
      </c>
      <c r="D83" s="38">
        <v>0</v>
      </c>
      <c r="E83" s="38">
        <v>0</v>
      </c>
      <c r="F83" s="38">
        <v>14</v>
      </c>
      <c r="G83" s="38">
        <v>0</v>
      </c>
      <c r="H83" s="38">
        <v>1</v>
      </c>
      <c r="I83" s="38">
        <v>1</v>
      </c>
      <c r="J83" s="38">
        <v>0</v>
      </c>
      <c r="K83" s="38">
        <v>0</v>
      </c>
      <c r="L83" s="38">
        <v>0</v>
      </c>
      <c r="M83" s="38">
        <v>0</v>
      </c>
      <c r="N83" s="38">
        <v>0</v>
      </c>
      <c r="O83" s="38">
        <v>2</v>
      </c>
      <c r="P83" s="38">
        <v>0</v>
      </c>
      <c r="Q83" s="38">
        <v>0</v>
      </c>
      <c r="R83" s="38">
        <v>0</v>
      </c>
      <c r="S83" s="38">
        <v>18</v>
      </c>
    </row>
    <row r="84" spans="1:54" s="38" customFormat="1" x14ac:dyDescent="0.25">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5">
      <c r="A85" s="2" t="s">
        <v>72</v>
      </c>
    </row>
    <row r="86" spans="1:54" x14ac:dyDescent="0.25">
      <c r="B86" s="38" t="s">
        <v>0</v>
      </c>
      <c r="C86" s="38">
        <v>1.5625E-2</v>
      </c>
      <c r="D86" s="38">
        <v>3.125E-2</v>
      </c>
      <c r="E86" s="38">
        <v>6.25E-2</v>
      </c>
      <c r="F86" s="38">
        <v>0.125</v>
      </c>
      <c r="G86" s="38">
        <v>0.25</v>
      </c>
      <c r="H86" s="38">
        <v>0.5</v>
      </c>
      <c r="I86" s="38">
        <v>1</v>
      </c>
      <c r="J86" s="38">
        <v>2</v>
      </c>
      <c r="K86" s="38">
        <v>4</v>
      </c>
      <c r="L86" s="38">
        <v>8</v>
      </c>
      <c r="M86" s="38">
        <v>16</v>
      </c>
      <c r="N86" s="38">
        <v>32</v>
      </c>
      <c r="O86" s="38">
        <v>64</v>
      </c>
      <c r="P86" s="38">
        <v>128</v>
      </c>
      <c r="Q86" s="38">
        <v>256</v>
      </c>
      <c r="R86" s="38">
        <v>512</v>
      </c>
      <c r="S86" s="38" t="s">
        <v>1</v>
      </c>
    </row>
    <row r="87" spans="1:54" x14ac:dyDescent="0.25">
      <c r="B87" s="38" t="s">
        <v>2</v>
      </c>
      <c r="C87" s="38">
        <v>0</v>
      </c>
      <c r="D87" s="38">
        <v>0</v>
      </c>
      <c r="E87" s="38">
        <v>0</v>
      </c>
      <c r="F87" s="38">
        <v>0</v>
      </c>
      <c r="G87" s="38">
        <v>0</v>
      </c>
      <c r="H87" s="38">
        <v>2</v>
      </c>
      <c r="I87" s="38">
        <v>9</v>
      </c>
      <c r="J87" s="38">
        <v>3</v>
      </c>
      <c r="K87" s="38">
        <v>0</v>
      </c>
      <c r="L87" s="38">
        <v>0</v>
      </c>
      <c r="M87" s="38">
        <v>0</v>
      </c>
      <c r="N87" s="38">
        <v>0</v>
      </c>
      <c r="O87" s="38">
        <v>7</v>
      </c>
      <c r="P87" s="38">
        <v>0</v>
      </c>
      <c r="Q87" s="38">
        <v>0</v>
      </c>
      <c r="R87" s="38">
        <v>0</v>
      </c>
      <c r="S87" s="38">
        <v>21</v>
      </c>
    </row>
    <row r="88" spans="1:54" x14ac:dyDescent="0.25">
      <c r="B88" s="38" t="s">
        <v>3</v>
      </c>
      <c r="C88" s="38">
        <v>0</v>
      </c>
      <c r="D88" s="38">
        <v>0</v>
      </c>
      <c r="E88" s="38">
        <v>0</v>
      </c>
      <c r="F88" s="38">
        <v>1</v>
      </c>
      <c r="G88" s="38">
        <v>0</v>
      </c>
      <c r="H88" s="38">
        <v>12</v>
      </c>
      <c r="I88" s="38">
        <v>6</v>
      </c>
      <c r="J88" s="38">
        <v>0</v>
      </c>
      <c r="K88" s="38">
        <v>3</v>
      </c>
      <c r="L88" s="38">
        <v>2</v>
      </c>
      <c r="M88" s="38">
        <v>0</v>
      </c>
      <c r="N88" s="38">
        <v>1</v>
      </c>
      <c r="O88" s="38">
        <v>0</v>
      </c>
      <c r="P88" s="38">
        <v>0</v>
      </c>
      <c r="Q88" s="38">
        <v>0</v>
      </c>
      <c r="R88" s="38">
        <v>0</v>
      </c>
      <c r="S88" s="38">
        <v>25</v>
      </c>
    </row>
    <row r="89" spans="1:54" x14ac:dyDescent="0.25">
      <c r="B89" s="38" t="s">
        <v>4</v>
      </c>
      <c r="C89" s="38">
        <v>0</v>
      </c>
      <c r="D89" s="38">
        <v>0</v>
      </c>
      <c r="E89" s="38">
        <v>0</v>
      </c>
      <c r="F89" s="38">
        <v>0</v>
      </c>
      <c r="G89" s="38">
        <v>16</v>
      </c>
      <c r="H89" s="38">
        <v>0</v>
      </c>
      <c r="I89" s="38">
        <v>0</v>
      </c>
      <c r="J89" s="38">
        <v>2</v>
      </c>
      <c r="K89" s="38">
        <v>0</v>
      </c>
      <c r="L89" s="38">
        <v>0</v>
      </c>
      <c r="M89" s="38">
        <v>0</v>
      </c>
      <c r="N89" s="38">
        <v>0</v>
      </c>
      <c r="O89" s="38">
        <v>0</v>
      </c>
      <c r="P89" s="38">
        <v>7</v>
      </c>
      <c r="Q89" s="38">
        <v>0</v>
      </c>
      <c r="R89" s="38">
        <v>0</v>
      </c>
      <c r="S89" s="38">
        <v>25</v>
      </c>
    </row>
    <row r="90" spans="1:54" x14ac:dyDescent="0.25">
      <c r="B90" s="38" t="s">
        <v>5</v>
      </c>
      <c r="C90" s="38">
        <v>0</v>
      </c>
      <c r="D90" s="38">
        <v>0</v>
      </c>
      <c r="E90" s="38">
        <v>0</v>
      </c>
      <c r="F90" s="38">
        <v>0</v>
      </c>
      <c r="G90" s="38">
        <v>22</v>
      </c>
      <c r="H90" s="38">
        <v>0</v>
      </c>
      <c r="I90" s="38">
        <v>2</v>
      </c>
      <c r="J90" s="38">
        <v>0</v>
      </c>
      <c r="K90" s="38">
        <v>0</v>
      </c>
      <c r="L90" s="38">
        <v>1</v>
      </c>
      <c r="M90" s="38">
        <v>0</v>
      </c>
      <c r="N90" s="38">
        <v>0</v>
      </c>
      <c r="O90" s="38">
        <v>0</v>
      </c>
      <c r="P90" s="38">
        <v>0</v>
      </c>
      <c r="Q90" s="38">
        <v>0</v>
      </c>
      <c r="R90" s="38">
        <v>0</v>
      </c>
      <c r="S90" s="38">
        <v>25</v>
      </c>
    </row>
    <row r="91" spans="1:54" x14ac:dyDescent="0.25">
      <c r="B91" s="38" t="s">
        <v>6</v>
      </c>
      <c r="C91" s="38">
        <v>0</v>
      </c>
      <c r="D91" s="38">
        <v>0</v>
      </c>
      <c r="E91" s="38">
        <v>0</v>
      </c>
      <c r="F91" s="38">
        <v>23</v>
      </c>
      <c r="G91" s="38">
        <v>1</v>
      </c>
      <c r="H91" s="38">
        <v>1</v>
      </c>
      <c r="I91" s="38">
        <v>0</v>
      </c>
      <c r="J91" s="38">
        <v>0</v>
      </c>
      <c r="K91" s="38">
        <v>0</v>
      </c>
      <c r="L91" s="38">
        <v>0</v>
      </c>
      <c r="M91" s="38">
        <v>0</v>
      </c>
      <c r="N91" s="38">
        <v>0</v>
      </c>
      <c r="O91" s="38">
        <v>0</v>
      </c>
      <c r="P91" s="38">
        <v>0</v>
      </c>
      <c r="Q91" s="38">
        <v>0</v>
      </c>
      <c r="R91" s="38">
        <v>0</v>
      </c>
      <c r="S91" s="38">
        <v>25</v>
      </c>
    </row>
    <row r="92" spans="1:54" x14ac:dyDescent="0.25">
      <c r="B92" s="38" t="s">
        <v>7</v>
      </c>
      <c r="C92" s="38">
        <v>0</v>
      </c>
      <c r="D92" s="38">
        <v>22</v>
      </c>
      <c r="E92" s="38">
        <v>0</v>
      </c>
      <c r="F92" s="38">
        <v>2</v>
      </c>
      <c r="G92" s="38">
        <v>0</v>
      </c>
      <c r="H92" s="38">
        <v>0</v>
      </c>
      <c r="I92" s="38">
        <v>0</v>
      </c>
      <c r="J92" s="38">
        <v>0</v>
      </c>
      <c r="K92" s="38">
        <v>0</v>
      </c>
      <c r="L92" s="38">
        <v>0</v>
      </c>
      <c r="M92" s="38">
        <v>1</v>
      </c>
      <c r="N92" s="38">
        <v>0</v>
      </c>
      <c r="O92" s="38">
        <v>0</v>
      </c>
      <c r="P92" s="38">
        <v>0</v>
      </c>
      <c r="Q92" s="38">
        <v>0</v>
      </c>
      <c r="R92" s="38">
        <v>0</v>
      </c>
      <c r="S92" s="38">
        <v>25</v>
      </c>
    </row>
    <row r="93" spans="1:54" x14ac:dyDescent="0.25">
      <c r="B93" s="38" t="s">
        <v>8</v>
      </c>
      <c r="C93" s="38">
        <v>0</v>
      </c>
      <c r="D93" s="38">
        <v>0</v>
      </c>
      <c r="E93" s="38">
        <v>0</v>
      </c>
      <c r="F93" s="38">
        <v>24</v>
      </c>
      <c r="G93" s="38">
        <v>0</v>
      </c>
      <c r="H93" s="38">
        <v>0</v>
      </c>
      <c r="I93" s="38">
        <v>1</v>
      </c>
      <c r="J93" s="38">
        <v>0</v>
      </c>
      <c r="K93" s="38">
        <v>0</v>
      </c>
      <c r="L93" s="38">
        <v>0</v>
      </c>
      <c r="M93" s="38">
        <v>0</v>
      </c>
      <c r="N93" s="38">
        <v>0</v>
      </c>
      <c r="O93" s="38">
        <v>0</v>
      </c>
      <c r="P93" s="38">
        <v>0</v>
      </c>
      <c r="Q93" s="38">
        <v>0</v>
      </c>
      <c r="R93" s="38">
        <v>0</v>
      </c>
      <c r="S93" s="38">
        <v>25</v>
      </c>
    </row>
    <row r="94" spans="1:54" x14ac:dyDescent="0.25">
      <c r="B94" s="38" t="s">
        <v>9</v>
      </c>
      <c r="C94" s="38">
        <v>0</v>
      </c>
      <c r="D94" s="38">
        <v>0</v>
      </c>
      <c r="E94" s="38">
        <v>0</v>
      </c>
      <c r="F94" s="38">
        <v>0</v>
      </c>
      <c r="G94" s="38">
        <v>0</v>
      </c>
      <c r="H94" s="38">
        <v>6</v>
      </c>
      <c r="I94" s="38">
        <v>14</v>
      </c>
      <c r="J94" s="38">
        <v>3</v>
      </c>
      <c r="K94" s="38">
        <v>1</v>
      </c>
      <c r="L94" s="38">
        <v>0</v>
      </c>
      <c r="M94" s="38">
        <v>0</v>
      </c>
      <c r="N94" s="38">
        <v>0</v>
      </c>
      <c r="O94" s="38">
        <v>1</v>
      </c>
      <c r="P94" s="38">
        <v>0</v>
      </c>
      <c r="Q94" s="38">
        <v>0</v>
      </c>
      <c r="R94" s="38">
        <v>0</v>
      </c>
      <c r="S94" s="38">
        <v>25</v>
      </c>
    </row>
    <row r="95" spans="1:54" x14ac:dyDescent="0.25">
      <c r="B95" s="38" t="s">
        <v>10</v>
      </c>
      <c r="C95" s="38">
        <v>0</v>
      </c>
      <c r="D95" s="38">
        <v>0</v>
      </c>
      <c r="E95" s="38">
        <v>0</v>
      </c>
      <c r="F95" s="38">
        <v>0</v>
      </c>
      <c r="G95" s="38">
        <v>3</v>
      </c>
      <c r="H95" s="38">
        <v>0</v>
      </c>
      <c r="I95" s="38">
        <v>5</v>
      </c>
      <c r="J95" s="38">
        <v>12</v>
      </c>
      <c r="K95" s="38">
        <v>5</v>
      </c>
      <c r="L95" s="38">
        <v>0</v>
      </c>
      <c r="M95" s="38">
        <v>0</v>
      </c>
      <c r="N95" s="38">
        <v>0</v>
      </c>
      <c r="O95" s="38">
        <v>0</v>
      </c>
      <c r="P95" s="38">
        <v>0</v>
      </c>
      <c r="Q95" s="38">
        <v>0</v>
      </c>
      <c r="R95" s="38">
        <v>0</v>
      </c>
      <c r="S95" s="38">
        <v>25</v>
      </c>
    </row>
    <row r="96" spans="1:54" x14ac:dyDescent="0.25">
      <c r="B96" s="38" t="s">
        <v>11</v>
      </c>
      <c r="C96" s="38">
        <v>0</v>
      </c>
      <c r="D96" s="38">
        <v>0</v>
      </c>
      <c r="E96" s="38">
        <v>23</v>
      </c>
      <c r="F96" s="38">
        <v>0</v>
      </c>
      <c r="G96" s="38">
        <v>0</v>
      </c>
      <c r="H96" s="38">
        <v>2</v>
      </c>
      <c r="I96" s="38">
        <v>0</v>
      </c>
      <c r="J96" s="38">
        <v>0</v>
      </c>
      <c r="K96" s="38">
        <v>0</v>
      </c>
      <c r="L96" s="38">
        <v>0</v>
      </c>
      <c r="M96" s="38">
        <v>0</v>
      </c>
      <c r="N96" s="38">
        <v>0</v>
      </c>
      <c r="O96" s="38">
        <v>0</v>
      </c>
      <c r="P96" s="38">
        <v>0</v>
      </c>
      <c r="Q96" s="38">
        <v>0</v>
      </c>
      <c r="R96" s="38">
        <v>0</v>
      </c>
      <c r="S96" s="38">
        <v>25</v>
      </c>
    </row>
    <row r="97" spans="1:54" x14ac:dyDescent="0.25">
      <c r="B97" s="38" t="s">
        <v>12</v>
      </c>
      <c r="C97" s="38">
        <v>0</v>
      </c>
      <c r="D97" s="38">
        <v>0</v>
      </c>
      <c r="E97" s="38">
        <v>0</v>
      </c>
      <c r="F97" s="38">
        <v>0</v>
      </c>
      <c r="G97" s="38">
        <v>0</v>
      </c>
      <c r="H97" s="38">
        <v>0</v>
      </c>
      <c r="I97" s="38">
        <v>1</v>
      </c>
      <c r="J97" s="38">
        <v>0</v>
      </c>
      <c r="K97" s="38">
        <v>0</v>
      </c>
      <c r="L97" s="38">
        <v>0</v>
      </c>
      <c r="M97" s="38">
        <v>24</v>
      </c>
      <c r="N97" s="38">
        <v>0</v>
      </c>
      <c r="O97" s="38">
        <v>0</v>
      </c>
      <c r="P97" s="38">
        <v>0</v>
      </c>
      <c r="Q97" s="38">
        <v>0</v>
      </c>
      <c r="R97" s="38">
        <v>0</v>
      </c>
      <c r="S97" s="38">
        <v>25</v>
      </c>
    </row>
    <row r="98" spans="1:54" x14ac:dyDescent="0.25">
      <c r="B98" s="38" t="s">
        <v>13</v>
      </c>
      <c r="C98" s="38">
        <v>0</v>
      </c>
      <c r="D98" s="38">
        <v>0</v>
      </c>
      <c r="E98" s="38">
        <v>0</v>
      </c>
      <c r="F98" s="38">
        <v>0</v>
      </c>
      <c r="G98" s="38">
        <v>0</v>
      </c>
      <c r="H98" s="38">
        <v>0</v>
      </c>
      <c r="I98" s="38">
        <v>3</v>
      </c>
      <c r="J98" s="38">
        <v>11</v>
      </c>
      <c r="K98" s="38">
        <v>7</v>
      </c>
      <c r="L98" s="38">
        <v>4</v>
      </c>
      <c r="M98" s="38">
        <v>0</v>
      </c>
      <c r="N98" s="38">
        <v>0</v>
      </c>
      <c r="O98" s="38">
        <v>0</v>
      </c>
      <c r="P98" s="38">
        <v>0</v>
      </c>
      <c r="Q98" s="38">
        <v>0</v>
      </c>
      <c r="R98" s="38">
        <v>0</v>
      </c>
      <c r="S98" s="38">
        <v>25</v>
      </c>
    </row>
    <row r="99" spans="1:54" x14ac:dyDescent="0.25">
      <c r="B99" s="38" t="s">
        <v>14</v>
      </c>
      <c r="C99" s="38">
        <v>0</v>
      </c>
      <c r="D99" s="38">
        <v>0</v>
      </c>
      <c r="E99" s="38">
        <v>0</v>
      </c>
      <c r="F99" s="38">
        <v>0</v>
      </c>
      <c r="G99" s="38">
        <v>2</v>
      </c>
      <c r="H99" s="38">
        <v>9</v>
      </c>
      <c r="I99" s="38">
        <v>10</v>
      </c>
      <c r="J99" s="38">
        <v>1</v>
      </c>
      <c r="K99" s="38">
        <v>1</v>
      </c>
      <c r="L99" s="38">
        <v>1</v>
      </c>
      <c r="M99" s="38">
        <v>1</v>
      </c>
      <c r="N99" s="38">
        <v>0</v>
      </c>
      <c r="O99" s="38">
        <v>0</v>
      </c>
      <c r="P99" s="38">
        <v>0</v>
      </c>
      <c r="Q99" s="38">
        <v>0</v>
      </c>
      <c r="R99" s="38">
        <v>0</v>
      </c>
      <c r="S99" s="38">
        <v>25</v>
      </c>
    </row>
    <row r="100" spans="1:54" x14ac:dyDescent="0.25">
      <c r="B100" s="38" t="s">
        <v>15</v>
      </c>
      <c r="C100" s="38">
        <v>0</v>
      </c>
      <c r="D100" s="38">
        <v>0</v>
      </c>
      <c r="E100" s="38">
        <v>0</v>
      </c>
      <c r="F100" s="38">
        <v>0</v>
      </c>
      <c r="G100" s="38">
        <v>3</v>
      </c>
      <c r="H100" s="38">
        <v>8</v>
      </c>
      <c r="I100" s="38">
        <v>9</v>
      </c>
      <c r="J100" s="38">
        <v>4</v>
      </c>
      <c r="K100" s="38">
        <v>0</v>
      </c>
      <c r="L100" s="38">
        <v>1</v>
      </c>
      <c r="M100" s="38">
        <v>0</v>
      </c>
      <c r="N100" s="38">
        <v>0</v>
      </c>
      <c r="O100" s="38">
        <v>0</v>
      </c>
      <c r="P100" s="38">
        <v>0</v>
      </c>
      <c r="Q100" s="38">
        <v>0</v>
      </c>
      <c r="R100" s="38">
        <v>0</v>
      </c>
      <c r="S100" s="38">
        <v>25</v>
      </c>
    </row>
    <row r="101" spans="1:54" x14ac:dyDescent="0.25">
      <c r="B101" s="38" t="s">
        <v>16</v>
      </c>
      <c r="C101" s="38">
        <v>0</v>
      </c>
      <c r="D101" s="38">
        <v>0</v>
      </c>
      <c r="E101" s="38">
        <v>0</v>
      </c>
      <c r="F101" s="38">
        <v>0</v>
      </c>
      <c r="G101" s="38">
        <v>0</v>
      </c>
      <c r="H101" s="38">
        <v>0</v>
      </c>
      <c r="I101" s="38">
        <v>0</v>
      </c>
      <c r="J101" s="38">
        <v>2</v>
      </c>
      <c r="K101" s="38">
        <v>6</v>
      </c>
      <c r="L101" s="38">
        <v>7</v>
      </c>
      <c r="M101" s="38">
        <v>2</v>
      </c>
      <c r="N101" s="38">
        <v>1</v>
      </c>
      <c r="O101" s="38">
        <v>0</v>
      </c>
      <c r="P101" s="38">
        <v>1</v>
      </c>
      <c r="Q101" s="38">
        <v>6</v>
      </c>
      <c r="R101" s="38">
        <v>0</v>
      </c>
      <c r="S101" s="38">
        <v>25</v>
      </c>
    </row>
    <row r="102" spans="1:54" x14ac:dyDescent="0.25">
      <c r="B102" s="38" t="s">
        <v>17</v>
      </c>
      <c r="C102" s="38">
        <v>0</v>
      </c>
      <c r="D102" s="38">
        <v>0</v>
      </c>
      <c r="E102" s="38">
        <v>16</v>
      </c>
      <c r="F102" s="38">
        <v>0</v>
      </c>
      <c r="G102" s="38">
        <v>0</v>
      </c>
      <c r="H102" s="38">
        <v>0</v>
      </c>
      <c r="I102" s="38">
        <v>0</v>
      </c>
      <c r="J102" s="38">
        <v>1</v>
      </c>
      <c r="K102" s="38">
        <v>0</v>
      </c>
      <c r="L102" s="38">
        <v>0</v>
      </c>
      <c r="M102" s="38">
        <v>0</v>
      </c>
      <c r="N102" s="38">
        <v>8</v>
      </c>
      <c r="O102" s="38">
        <v>0</v>
      </c>
      <c r="P102" s="38">
        <v>0</v>
      </c>
      <c r="Q102" s="38">
        <v>0</v>
      </c>
      <c r="R102" s="38">
        <v>0</v>
      </c>
      <c r="S102" s="38">
        <v>25</v>
      </c>
    </row>
    <row r="103" spans="1:54" x14ac:dyDescent="0.25">
      <c r="B103" s="38" t="s">
        <v>18</v>
      </c>
      <c r="C103" s="38">
        <v>0</v>
      </c>
      <c r="D103" s="38">
        <v>8</v>
      </c>
      <c r="E103" s="38">
        <v>10</v>
      </c>
      <c r="F103" s="38">
        <v>2</v>
      </c>
      <c r="G103" s="38">
        <v>1</v>
      </c>
      <c r="H103" s="38">
        <v>0</v>
      </c>
      <c r="I103" s="38">
        <v>1</v>
      </c>
      <c r="J103" s="38">
        <v>1</v>
      </c>
      <c r="K103" s="38">
        <v>1</v>
      </c>
      <c r="L103" s="38">
        <v>1</v>
      </c>
      <c r="M103" s="38">
        <v>0</v>
      </c>
      <c r="N103" s="38">
        <v>0</v>
      </c>
      <c r="O103" s="38">
        <v>0</v>
      </c>
      <c r="P103" s="38">
        <v>0</v>
      </c>
      <c r="Q103" s="38">
        <v>0</v>
      </c>
      <c r="R103" s="38">
        <v>0</v>
      </c>
      <c r="S103" s="38">
        <v>25</v>
      </c>
    </row>
    <row r="104" spans="1:54" x14ac:dyDescent="0.25">
      <c r="B104" s="38" t="s">
        <v>19</v>
      </c>
      <c r="C104" s="38">
        <v>0</v>
      </c>
      <c r="D104" s="38">
        <v>19</v>
      </c>
      <c r="E104" s="38">
        <v>0</v>
      </c>
      <c r="F104" s="38">
        <v>1</v>
      </c>
      <c r="G104" s="38">
        <v>0</v>
      </c>
      <c r="H104" s="38">
        <v>2</v>
      </c>
      <c r="I104" s="38">
        <v>2</v>
      </c>
      <c r="J104" s="38">
        <v>1</v>
      </c>
      <c r="K104" s="38">
        <v>0</v>
      </c>
      <c r="L104" s="38">
        <v>0</v>
      </c>
      <c r="M104" s="38">
        <v>0</v>
      </c>
      <c r="N104" s="38">
        <v>0</v>
      </c>
      <c r="O104" s="38">
        <v>0</v>
      </c>
      <c r="P104" s="38">
        <v>0</v>
      </c>
      <c r="Q104" s="38">
        <v>0</v>
      </c>
      <c r="R104" s="38">
        <v>0</v>
      </c>
      <c r="S104" s="38">
        <v>25</v>
      </c>
    </row>
    <row r="105" spans="1:54" x14ac:dyDescent="0.25">
      <c r="B105" s="38" t="s">
        <v>20</v>
      </c>
      <c r="C105" s="38">
        <v>0</v>
      </c>
      <c r="D105" s="38">
        <v>0</v>
      </c>
      <c r="E105" s="38">
        <v>0</v>
      </c>
      <c r="F105" s="38">
        <v>2</v>
      </c>
      <c r="G105" s="38">
        <v>8</v>
      </c>
      <c r="H105" s="38">
        <v>10</v>
      </c>
      <c r="I105" s="38">
        <v>0</v>
      </c>
      <c r="J105" s="38">
        <v>1</v>
      </c>
      <c r="K105" s="38">
        <v>2</v>
      </c>
      <c r="L105" s="38">
        <v>2</v>
      </c>
      <c r="M105" s="38">
        <v>0</v>
      </c>
      <c r="N105" s="38">
        <v>0</v>
      </c>
      <c r="O105" s="38">
        <v>0</v>
      </c>
      <c r="P105" s="38">
        <v>0</v>
      </c>
      <c r="Q105" s="38">
        <v>0</v>
      </c>
      <c r="R105" s="38">
        <v>0</v>
      </c>
      <c r="S105" s="38">
        <v>25</v>
      </c>
    </row>
    <row r="106" spans="1:54" x14ac:dyDescent="0.25">
      <c r="B106" s="38" t="s">
        <v>21</v>
      </c>
      <c r="C106" s="38">
        <v>0</v>
      </c>
      <c r="D106" s="38">
        <v>0</v>
      </c>
      <c r="E106" s="38">
        <v>0</v>
      </c>
      <c r="F106" s="38">
        <v>0</v>
      </c>
      <c r="G106" s="38">
        <v>0</v>
      </c>
      <c r="H106" s="38">
        <v>0</v>
      </c>
      <c r="I106" s="38">
        <v>1</v>
      </c>
      <c r="J106" s="38">
        <v>0</v>
      </c>
      <c r="K106" s="38">
        <v>0</v>
      </c>
      <c r="L106" s="38">
        <v>0</v>
      </c>
      <c r="M106" s="38">
        <v>24</v>
      </c>
      <c r="N106" s="38">
        <v>0</v>
      </c>
      <c r="O106" s="38">
        <v>0</v>
      </c>
      <c r="P106" s="38">
        <v>0</v>
      </c>
      <c r="Q106" s="38">
        <v>0</v>
      </c>
      <c r="R106" s="38">
        <v>0</v>
      </c>
      <c r="S106" s="38">
        <v>25</v>
      </c>
    </row>
    <row r="107" spans="1:54" x14ac:dyDescent="0.25">
      <c r="B107" s="38" t="s">
        <v>22</v>
      </c>
      <c r="C107" s="38">
        <v>0</v>
      </c>
      <c r="D107" s="38">
        <v>0</v>
      </c>
      <c r="E107" s="38">
        <v>0</v>
      </c>
      <c r="F107" s="38">
        <v>2</v>
      </c>
      <c r="G107" s="38">
        <v>1</v>
      </c>
      <c r="H107" s="38">
        <v>4</v>
      </c>
      <c r="I107" s="38">
        <v>16</v>
      </c>
      <c r="J107" s="38">
        <v>2</v>
      </c>
      <c r="K107" s="38">
        <v>0</v>
      </c>
      <c r="L107" s="38">
        <v>0</v>
      </c>
      <c r="M107" s="38">
        <v>0</v>
      </c>
      <c r="N107" s="38">
        <v>0</v>
      </c>
      <c r="O107" s="38">
        <v>0</v>
      </c>
      <c r="P107" s="38">
        <v>0</v>
      </c>
      <c r="Q107" s="38">
        <v>0</v>
      </c>
      <c r="R107" s="38">
        <v>0</v>
      </c>
      <c r="S107" s="38">
        <v>25</v>
      </c>
    </row>
    <row r="108" spans="1:54" x14ac:dyDescent="0.25">
      <c r="B108" s="38" t="s">
        <v>73</v>
      </c>
      <c r="C108" s="38">
        <v>0</v>
      </c>
      <c r="D108" s="38">
        <v>0</v>
      </c>
      <c r="E108" s="38">
        <v>0</v>
      </c>
      <c r="F108" s="38">
        <v>0</v>
      </c>
      <c r="G108" s="38">
        <v>0</v>
      </c>
      <c r="H108" s="38">
        <v>0</v>
      </c>
      <c r="I108" s="38">
        <v>0</v>
      </c>
      <c r="J108" s="38">
        <v>2</v>
      </c>
      <c r="K108" s="38">
        <v>4</v>
      </c>
      <c r="L108" s="38">
        <v>18</v>
      </c>
      <c r="M108" s="38">
        <v>1</v>
      </c>
      <c r="N108" s="38">
        <v>0</v>
      </c>
      <c r="O108" s="38">
        <v>0</v>
      </c>
      <c r="P108" s="38">
        <v>0</v>
      </c>
      <c r="Q108" s="38">
        <v>0</v>
      </c>
      <c r="R108" s="38">
        <v>0</v>
      </c>
      <c r="S108" s="38">
        <v>25</v>
      </c>
    </row>
    <row r="109" spans="1:54" x14ac:dyDescent="0.25">
      <c r="B109" s="38" t="s">
        <v>78</v>
      </c>
      <c r="C109" s="38">
        <v>0</v>
      </c>
      <c r="D109" s="38">
        <v>0</v>
      </c>
      <c r="E109" s="38">
        <v>0</v>
      </c>
      <c r="F109" s="38">
        <v>0</v>
      </c>
      <c r="G109" s="38">
        <v>1</v>
      </c>
      <c r="H109" s="38">
        <v>1</v>
      </c>
      <c r="I109" s="38">
        <v>0</v>
      </c>
      <c r="J109" s="38">
        <v>0</v>
      </c>
      <c r="K109" s="38">
        <v>0</v>
      </c>
      <c r="L109" s="38">
        <v>0</v>
      </c>
      <c r="M109" s="38">
        <v>1</v>
      </c>
      <c r="N109" s="38">
        <v>22</v>
      </c>
      <c r="O109" s="38">
        <v>0</v>
      </c>
      <c r="P109" s="38">
        <v>0</v>
      </c>
      <c r="Q109" s="38">
        <v>0</v>
      </c>
      <c r="R109" s="38">
        <v>0</v>
      </c>
      <c r="S109" s="38">
        <v>25</v>
      </c>
    </row>
    <row r="110" spans="1:54" x14ac:dyDescent="0.25">
      <c r="B110" s="38" t="s">
        <v>79</v>
      </c>
      <c r="C110" s="38">
        <v>0</v>
      </c>
      <c r="D110" s="38">
        <v>0</v>
      </c>
      <c r="E110" s="38">
        <v>0</v>
      </c>
      <c r="F110" s="38">
        <v>21</v>
      </c>
      <c r="G110" s="38">
        <v>0</v>
      </c>
      <c r="H110" s="38">
        <v>3</v>
      </c>
      <c r="I110" s="38">
        <v>0</v>
      </c>
      <c r="J110" s="38">
        <v>0</v>
      </c>
      <c r="K110" s="38">
        <v>0</v>
      </c>
      <c r="L110" s="38">
        <v>1</v>
      </c>
      <c r="M110" s="38">
        <v>0</v>
      </c>
      <c r="N110" s="38">
        <v>0</v>
      </c>
      <c r="O110" s="38">
        <v>0</v>
      </c>
      <c r="P110" s="38">
        <v>0</v>
      </c>
      <c r="Q110" s="38">
        <v>0</v>
      </c>
      <c r="R110" s="38">
        <v>0</v>
      </c>
      <c r="S110" s="38">
        <v>25</v>
      </c>
    </row>
    <row r="111" spans="1:54" s="38" customFormat="1" x14ac:dyDescent="0.25">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row>
    <row r="112" spans="1:54" x14ac:dyDescent="0.25">
      <c r="A112" t="s">
        <v>33</v>
      </c>
    </row>
    <row r="113" spans="2:38" x14ac:dyDescent="0.25">
      <c r="B113" s="38" t="s">
        <v>0</v>
      </c>
      <c r="C113" s="38">
        <v>1.5625E-2</v>
      </c>
      <c r="D113" s="38">
        <v>3.125E-2</v>
      </c>
      <c r="E113" s="38">
        <v>6.25E-2</v>
      </c>
      <c r="F113" s="38">
        <v>0.125</v>
      </c>
      <c r="G113" s="38">
        <v>0.25</v>
      </c>
      <c r="H113" s="38">
        <v>0.5</v>
      </c>
      <c r="I113" s="38">
        <v>1</v>
      </c>
      <c r="J113" s="38">
        <v>2</v>
      </c>
      <c r="K113" s="38">
        <v>4</v>
      </c>
      <c r="L113" s="38">
        <v>8</v>
      </c>
      <c r="M113" s="38">
        <v>16</v>
      </c>
      <c r="N113" s="38">
        <v>32</v>
      </c>
      <c r="O113" s="38">
        <v>64</v>
      </c>
      <c r="P113" s="38">
        <v>128</v>
      </c>
      <c r="Q113" s="38">
        <v>256</v>
      </c>
      <c r="R113" s="38">
        <v>512</v>
      </c>
      <c r="S113" s="38" t="s">
        <v>1</v>
      </c>
      <c r="U113" s="38"/>
      <c r="V113" s="38"/>
      <c r="W113" s="38"/>
      <c r="X113" s="38"/>
      <c r="Y113" s="38"/>
      <c r="Z113" s="38"/>
      <c r="AA113" s="38"/>
      <c r="AB113" s="38"/>
      <c r="AC113" s="38"/>
      <c r="AD113" s="38"/>
      <c r="AE113" s="38"/>
      <c r="AF113" s="38"/>
      <c r="AG113" s="38"/>
      <c r="AH113" s="38"/>
      <c r="AI113" s="38"/>
      <c r="AJ113" s="38"/>
      <c r="AK113" s="38"/>
      <c r="AL113" s="38"/>
    </row>
    <row r="114" spans="2:38" x14ac:dyDescent="0.25">
      <c r="B114" s="38" t="s">
        <v>2</v>
      </c>
      <c r="C114" s="38">
        <v>0</v>
      </c>
      <c r="D114" s="38">
        <v>0</v>
      </c>
      <c r="E114" s="38">
        <v>0</v>
      </c>
      <c r="F114" s="38">
        <v>0</v>
      </c>
      <c r="G114" s="38">
        <v>0</v>
      </c>
      <c r="H114" s="38">
        <v>0</v>
      </c>
      <c r="I114" s="38">
        <v>0</v>
      </c>
      <c r="J114" s="38">
        <v>0</v>
      </c>
      <c r="K114" s="38">
        <v>0</v>
      </c>
      <c r="L114" s="38">
        <v>0</v>
      </c>
      <c r="M114" s="38">
        <v>0</v>
      </c>
      <c r="N114" s="38">
        <v>0</v>
      </c>
      <c r="O114" s="38">
        <v>24</v>
      </c>
      <c r="P114" s="38">
        <v>0</v>
      </c>
      <c r="Q114" s="38">
        <v>0</v>
      </c>
      <c r="R114" s="38">
        <v>0</v>
      </c>
      <c r="S114" s="38">
        <v>24</v>
      </c>
      <c r="U114" s="38"/>
      <c r="V114" s="38"/>
      <c r="W114" s="38"/>
      <c r="X114" s="38"/>
      <c r="Y114" s="38"/>
      <c r="Z114" s="38"/>
      <c r="AA114" s="38"/>
      <c r="AB114" s="38"/>
      <c r="AC114" s="38"/>
      <c r="AD114" s="38"/>
      <c r="AE114" s="38"/>
      <c r="AF114" s="38"/>
      <c r="AG114" s="38"/>
      <c r="AH114" s="38"/>
      <c r="AI114" s="38"/>
      <c r="AJ114" s="38"/>
      <c r="AK114" s="38"/>
      <c r="AL114" s="38"/>
    </row>
    <row r="115" spans="2:38" x14ac:dyDescent="0.25">
      <c r="B115" s="38" t="s">
        <v>3</v>
      </c>
      <c r="C115" s="38">
        <v>0</v>
      </c>
      <c r="D115" s="38">
        <v>0</v>
      </c>
      <c r="E115" s="38">
        <v>0</v>
      </c>
      <c r="F115" s="38">
        <v>0</v>
      </c>
      <c r="G115" s="38">
        <v>0</v>
      </c>
      <c r="H115" s="38">
        <v>0</v>
      </c>
      <c r="I115" s="38">
        <v>0</v>
      </c>
      <c r="J115" s="38">
        <v>0</v>
      </c>
      <c r="K115" s="38">
        <v>0</v>
      </c>
      <c r="L115" s="38">
        <v>0</v>
      </c>
      <c r="M115" s="38">
        <v>0</v>
      </c>
      <c r="N115" s="38">
        <v>1</v>
      </c>
      <c r="O115" s="38">
        <v>25</v>
      </c>
      <c r="P115" s="38">
        <v>0</v>
      </c>
      <c r="Q115" s="38">
        <v>0</v>
      </c>
      <c r="R115" s="38">
        <v>0</v>
      </c>
      <c r="S115" s="38">
        <v>26</v>
      </c>
      <c r="U115" s="38"/>
      <c r="V115" s="38"/>
      <c r="W115" s="38"/>
      <c r="X115" s="38"/>
      <c r="Y115" s="38"/>
      <c r="Z115" s="38"/>
      <c r="AA115" s="38"/>
      <c r="AB115" s="38"/>
      <c r="AC115" s="38"/>
      <c r="AD115" s="38"/>
      <c r="AE115" s="38"/>
      <c r="AF115" s="38"/>
      <c r="AG115" s="38"/>
      <c r="AH115" s="38"/>
      <c r="AI115" s="38"/>
      <c r="AJ115" s="38"/>
      <c r="AK115" s="38"/>
      <c r="AL115" s="38"/>
    </row>
    <row r="116" spans="2:38" x14ac:dyDescent="0.25">
      <c r="B116" s="38" t="s">
        <v>4</v>
      </c>
      <c r="C116" s="38">
        <v>0</v>
      </c>
      <c r="D116" s="38">
        <v>0</v>
      </c>
      <c r="E116" s="38">
        <v>0</v>
      </c>
      <c r="F116" s="38">
        <v>0</v>
      </c>
      <c r="G116" s="38">
        <v>0</v>
      </c>
      <c r="H116" s="38">
        <v>0</v>
      </c>
      <c r="I116" s="38">
        <v>0</v>
      </c>
      <c r="J116" s="38">
        <v>4</v>
      </c>
      <c r="K116" s="38">
        <v>11</v>
      </c>
      <c r="L116" s="38">
        <v>4</v>
      </c>
      <c r="M116" s="38">
        <v>1</v>
      </c>
      <c r="N116" s="38">
        <v>2</v>
      </c>
      <c r="O116" s="38">
        <v>0</v>
      </c>
      <c r="P116" s="38">
        <v>4</v>
      </c>
      <c r="Q116" s="38">
        <v>0</v>
      </c>
      <c r="R116" s="38">
        <v>0</v>
      </c>
      <c r="S116" s="38">
        <v>26</v>
      </c>
      <c r="U116" s="38"/>
      <c r="V116" s="38"/>
      <c r="W116" s="38"/>
      <c r="X116" s="38"/>
      <c r="Y116" s="38"/>
      <c r="Z116" s="38"/>
      <c r="AA116" s="38"/>
      <c r="AB116" s="38"/>
      <c r="AC116" s="38"/>
      <c r="AD116" s="38"/>
      <c r="AE116" s="38"/>
      <c r="AF116" s="38"/>
      <c r="AG116" s="38"/>
      <c r="AH116" s="38"/>
      <c r="AI116" s="38"/>
      <c r="AJ116" s="38"/>
      <c r="AK116" s="38"/>
      <c r="AL116" s="38"/>
    </row>
    <row r="117" spans="2:38" x14ac:dyDescent="0.25">
      <c r="B117" s="38" t="s">
        <v>5</v>
      </c>
      <c r="C117" s="38">
        <v>0</v>
      </c>
      <c r="D117" s="38">
        <v>0</v>
      </c>
      <c r="E117" s="38">
        <v>0</v>
      </c>
      <c r="F117" s="38">
        <v>0</v>
      </c>
      <c r="G117" s="38">
        <v>0</v>
      </c>
      <c r="H117" s="38">
        <v>0</v>
      </c>
      <c r="I117" s="38">
        <v>0</v>
      </c>
      <c r="J117" s="38">
        <v>5</v>
      </c>
      <c r="K117" s="38">
        <v>11</v>
      </c>
      <c r="L117" s="38">
        <v>3</v>
      </c>
      <c r="M117" s="38">
        <v>4</v>
      </c>
      <c r="N117" s="38">
        <v>0</v>
      </c>
      <c r="O117" s="38">
        <v>1</v>
      </c>
      <c r="P117" s="38">
        <v>2</v>
      </c>
      <c r="Q117" s="38">
        <v>0</v>
      </c>
      <c r="R117" s="38">
        <v>0</v>
      </c>
      <c r="S117" s="38">
        <v>26</v>
      </c>
      <c r="U117" s="38"/>
      <c r="V117" s="38"/>
      <c r="W117" s="38"/>
      <c r="X117" s="38"/>
      <c r="Y117" s="38"/>
      <c r="Z117" s="38"/>
      <c r="AA117" s="38"/>
      <c r="AB117" s="38"/>
      <c r="AC117" s="38"/>
      <c r="AD117" s="38"/>
      <c r="AE117" s="38"/>
      <c r="AF117" s="38"/>
      <c r="AG117" s="38"/>
      <c r="AH117" s="38"/>
      <c r="AI117" s="38"/>
      <c r="AJ117" s="38"/>
      <c r="AK117" s="38"/>
      <c r="AL117" s="38"/>
    </row>
    <row r="118" spans="2:38" x14ac:dyDescent="0.25">
      <c r="B118" s="38" t="s">
        <v>6</v>
      </c>
      <c r="C118" s="38">
        <v>0</v>
      </c>
      <c r="D118" s="38">
        <v>0</v>
      </c>
      <c r="E118" s="38">
        <v>0</v>
      </c>
      <c r="F118" s="38">
        <v>0</v>
      </c>
      <c r="G118" s="38">
        <v>0</v>
      </c>
      <c r="H118" s="38">
        <v>0</v>
      </c>
      <c r="I118" s="38">
        <v>0</v>
      </c>
      <c r="J118" s="38">
        <v>6</v>
      </c>
      <c r="K118" s="38">
        <v>13</v>
      </c>
      <c r="L118" s="38">
        <v>3</v>
      </c>
      <c r="M118" s="38">
        <v>2</v>
      </c>
      <c r="N118" s="38">
        <v>2</v>
      </c>
      <c r="O118" s="38">
        <v>0</v>
      </c>
      <c r="P118" s="38">
        <v>0</v>
      </c>
      <c r="Q118" s="38">
        <v>0</v>
      </c>
      <c r="R118" s="38">
        <v>0</v>
      </c>
      <c r="S118" s="38">
        <v>26</v>
      </c>
      <c r="U118" s="38"/>
      <c r="V118" s="38"/>
      <c r="W118" s="38"/>
      <c r="X118" s="38"/>
      <c r="Y118" s="38"/>
      <c r="Z118" s="38"/>
      <c r="AA118" s="38"/>
      <c r="AB118" s="38"/>
      <c r="AC118" s="38"/>
      <c r="AD118" s="38"/>
      <c r="AE118" s="38"/>
      <c r="AF118" s="38"/>
      <c r="AG118" s="38"/>
      <c r="AH118" s="38"/>
      <c r="AI118" s="38"/>
      <c r="AJ118" s="38"/>
      <c r="AK118" s="38"/>
      <c r="AL118" s="38"/>
    </row>
    <row r="119" spans="2:38" x14ac:dyDescent="0.25">
      <c r="B119" s="38" t="s">
        <v>7</v>
      </c>
      <c r="C119" s="38">
        <v>0</v>
      </c>
      <c r="D119" s="38">
        <v>0</v>
      </c>
      <c r="E119" s="38">
        <v>0</v>
      </c>
      <c r="F119" s="38">
        <v>0</v>
      </c>
      <c r="G119" s="38">
        <v>0</v>
      </c>
      <c r="H119" s="38">
        <v>0</v>
      </c>
      <c r="I119" s="38">
        <v>0</v>
      </c>
      <c r="J119" s="38">
        <v>0</v>
      </c>
      <c r="K119" s="38">
        <v>0</v>
      </c>
      <c r="L119" s="38">
        <v>5</v>
      </c>
      <c r="M119" s="38">
        <v>21</v>
      </c>
      <c r="N119" s="38">
        <v>0</v>
      </c>
      <c r="O119" s="38">
        <v>0</v>
      </c>
      <c r="P119" s="38">
        <v>0</v>
      </c>
      <c r="Q119" s="38">
        <v>0</v>
      </c>
      <c r="R119" s="38">
        <v>0</v>
      </c>
      <c r="S119" s="38">
        <v>26</v>
      </c>
      <c r="U119" s="38"/>
      <c r="V119" s="38"/>
      <c r="W119" s="38"/>
      <c r="X119" s="38"/>
      <c r="Y119" s="38"/>
      <c r="Z119" s="38"/>
      <c r="AA119" s="38"/>
      <c r="AB119" s="38"/>
      <c r="AC119" s="38"/>
      <c r="AD119" s="38"/>
      <c r="AE119" s="38"/>
      <c r="AF119" s="38"/>
      <c r="AG119" s="38"/>
      <c r="AH119" s="38"/>
      <c r="AI119" s="38"/>
      <c r="AJ119" s="38"/>
      <c r="AK119" s="38"/>
      <c r="AL119" s="38"/>
    </row>
    <row r="120" spans="2:38" x14ac:dyDescent="0.25">
      <c r="B120" s="38" t="s">
        <v>8</v>
      </c>
      <c r="C120" s="38">
        <v>0</v>
      </c>
      <c r="D120" s="38">
        <v>0</v>
      </c>
      <c r="E120" s="38">
        <v>0</v>
      </c>
      <c r="F120" s="38">
        <v>0</v>
      </c>
      <c r="G120" s="38">
        <v>0</v>
      </c>
      <c r="H120" s="38">
        <v>1</v>
      </c>
      <c r="I120" s="38">
        <v>7</v>
      </c>
      <c r="J120" s="38">
        <v>10</v>
      </c>
      <c r="K120" s="38">
        <v>3</v>
      </c>
      <c r="L120" s="38">
        <v>1</v>
      </c>
      <c r="M120" s="38">
        <v>1</v>
      </c>
      <c r="N120" s="38">
        <v>2</v>
      </c>
      <c r="O120" s="38">
        <v>1</v>
      </c>
      <c r="P120" s="38">
        <v>0</v>
      </c>
      <c r="Q120" s="38">
        <v>0</v>
      </c>
      <c r="R120" s="38">
        <v>0</v>
      </c>
      <c r="S120" s="38">
        <v>26</v>
      </c>
      <c r="U120" s="38"/>
      <c r="V120" s="38"/>
      <c r="W120" s="38"/>
      <c r="X120" s="38"/>
      <c r="Y120" s="38"/>
      <c r="Z120" s="38"/>
      <c r="AA120" s="38"/>
      <c r="AB120" s="38"/>
      <c r="AC120" s="38"/>
      <c r="AD120" s="38"/>
      <c r="AE120" s="38"/>
      <c r="AF120" s="38"/>
      <c r="AG120" s="38"/>
      <c r="AH120" s="38"/>
      <c r="AI120" s="38"/>
      <c r="AJ120" s="38"/>
      <c r="AK120" s="38"/>
      <c r="AL120" s="38"/>
    </row>
    <row r="121" spans="2:38" x14ac:dyDescent="0.25">
      <c r="B121" s="38" t="s">
        <v>9</v>
      </c>
      <c r="C121" s="38">
        <v>0</v>
      </c>
      <c r="D121" s="38">
        <v>0</v>
      </c>
      <c r="E121" s="38">
        <v>0</v>
      </c>
      <c r="F121" s="38">
        <v>0</v>
      </c>
      <c r="G121" s="38">
        <v>0</v>
      </c>
      <c r="H121" s="38">
        <v>0</v>
      </c>
      <c r="I121" s="38">
        <v>0</v>
      </c>
      <c r="J121" s="38">
        <v>0</v>
      </c>
      <c r="K121" s="38">
        <v>0</v>
      </c>
      <c r="L121" s="38">
        <v>0</v>
      </c>
      <c r="M121" s="38">
        <v>0</v>
      </c>
      <c r="N121" s="38">
        <v>0</v>
      </c>
      <c r="O121" s="38">
        <v>26</v>
      </c>
      <c r="P121" s="38">
        <v>0</v>
      </c>
      <c r="Q121" s="38">
        <v>0</v>
      </c>
      <c r="R121" s="38">
        <v>0</v>
      </c>
      <c r="S121" s="38">
        <v>26</v>
      </c>
      <c r="U121" s="38"/>
      <c r="V121" s="38"/>
      <c r="W121" s="38"/>
      <c r="X121" s="38"/>
      <c r="Y121" s="38"/>
      <c r="Z121" s="38"/>
      <c r="AA121" s="38"/>
      <c r="AB121" s="38"/>
      <c r="AC121" s="38"/>
      <c r="AD121" s="38"/>
      <c r="AE121" s="38"/>
      <c r="AF121" s="38"/>
      <c r="AG121" s="38"/>
      <c r="AH121" s="38"/>
      <c r="AI121" s="38"/>
      <c r="AJ121" s="38"/>
      <c r="AK121" s="38"/>
      <c r="AL121" s="38"/>
    </row>
    <row r="122" spans="2:38" x14ac:dyDescent="0.25">
      <c r="B122" s="38" t="s">
        <v>10</v>
      </c>
      <c r="C122" s="38">
        <v>0</v>
      </c>
      <c r="D122" s="38">
        <v>0</v>
      </c>
      <c r="E122" s="38">
        <v>0</v>
      </c>
      <c r="F122" s="38">
        <v>0</v>
      </c>
      <c r="G122" s="38">
        <v>0</v>
      </c>
      <c r="H122" s="38">
        <v>2</v>
      </c>
      <c r="I122" s="38">
        <v>16</v>
      </c>
      <c r="J122" s="38">
        <v>5</v>
      </c>
      <c r="K122" s="38">
        <v>0</v>
      </c>
      <c r="L122" s="38">
        <v>0</v>
      </c>
      <c r="M122" s="38">
        <v>2</v>
      </c>
      <c r="N122" s="38">
        <v>1</v>
      </c>
      <c r="O122" s="38">
        <v>0</v>
      </c>
      <c r="P122" s="38">
        <v>0</v>
      </c>
      <c r="Q122" s="38">
        <v>0</v>
      </c>
      <c r="R122" s="38">
        <v>0</v>
      </c>
      <c r="S122" s="38">
        <v>26</v>
      </c>
      <c r="U122" s="38"/>
      <c r="V122" s="38"/>
      <c r="W122" s="38"/>
      <c r="X122" s="38"/>
      <c r="Y122" s="38"/>
      <c r="Z122" s="38"/>
      <c r="AA122" s="38"/>
      <c r="AB122" s="38"/>
      <c r="AC122" s="38"/>
      <c r="AD122" s="38"/>
      <c r="AE122" s="38"/>
      <c r="AF122" s="38"/>
      <c r="AG122" s="38"/>
      <c r="AH122" s="38"/>
      <c r="AI122" s="38"/>
      <c r="AJ122" s="38"/>
      <c r="AK122" s="38"/>
      <c r="AL122" s="38"/>
    </row>
    <row r="123" spans="2:38" x14ac:dyDescent="0.25">
      <c r="B123" s="38" t="s">
        <v>11</v>
      </c>
      <c r="C123" s="38">
        <v>0</v>
      </c>
      <c r="D123" s="38">
        <v>0</v>
      </c>
      <c r="E123" s="38">
        <v>4</v>
      </c>
      <c r="F123" s="38">
        <v>0</v>
      </c>
      <c r="G123" s="38">
        <v>11</v>
      </c>
      <c r="H123" s="38">
        <v>5</v>
      </c>
      <c r="I123" s="38">
        <v>3</v>
      </c>
      <c r="J123" s="38">
        <v>0</v>
      </c>
      <c r="K123" s="38">
        <v>1</v>
      </c>
      <c r="L123" s="38">
        <v>0</v>
      </c>
      <c r="M123" s="38">
        <v>1</v>
      </c>
      <c r="N123" s="38">
        <v>1</v>
      </c>
      <c r="O123" s="38">
        <v>0</v>
      </c>
      <c r="P123" s="38">
        <v>0</v>
      </c>
      <c r="Q123" s="38">
        <v>0</v>
      </c>
      <c r="R123" s="38">
        <v>0</v>
      </c>
      <c r="S123" s="38">
        <v>26</v>
      </c>
      <c r="U123" s="38"/>
      <c r="V123" s="38"/>
      <c r="W123" s="38"/>
      <c r="X123" s="38"/>
      <c r="Y123" s="38"/>
      <c r="Z123" s="38"/>
      <c r="AA123" s="38"/>
      <c r="AB123" s="38"/>
      <c r="AC123" s="38"/>
      <c r="AD123" s="38"/>
      <c r="AE123" s="38"/>
      <c r="AF123" s="38"/>
      <c r="AG123" s="38"/>
      <c r="AH123" s="38"/>
      <c r="AI123" s="38"/>
      <c r="AJ123" s="38"/>
      <c r="AK123" s="38"/>
      <c r="AL123" s="38"/>
    </row>
    <row r="124" spans="2:38" x14ac:dyDescent="0.25">
      <c r="B124" s="38" t="s">
        <v>12</v>
      </c>
      <c r="C124" s="38">
        <v>0</v>
      </c>
      <c r="D124" s="38">
        <v>0</v>
      </c>
      <c r="E124" s="38">
        <v>0</v>
      </c>
      <c r="F124" s="38">
        <v>0</v>
      </c>
      <c r="G124" s="38">
        <v>0</v>
      </c>
      <c r="H124" s="38">
        <v>2</v>
      </c>
      <c r="I124" s="38">
        <v>16</v>
      </c>
      <c r="J124" s="38">
        <v>8</v>
      </c>
      <c r="K124" s="38">
        <v>0</v>
      </c>
      <c r="L124" s="38">
        <v>0</v>
      </c>
      <c r="M124" s="38">
        <v>0</v>
      </c>
      <c r="N124" s="38">
        <v>0</v>
      </c>
      <c r="O124" s="38">
        <v>0</v>
      </c>
      <c r="P124" s="38">
        <v>0</v>
      </c>
      <c r="Q124" s="38">
        <v>0</v>
      </c>
      <c r="R124" s="38">
        <v>0</v>
      </c>
      <c r="S124" s="38">
        <v>26</v>
      </c>
      <c r="U124" s="38"/>
      <c r="V124" s="38"/>
      <c r="W124" s="38"/>
      <c r="X124" s="38"/>
      <c r="Y124" s="38"/>
      <c r="Z124" s="38"/>
      <c r="AA124" s="38"/>
      <c r="AB124" s="38"/>
      <c r="AC124" s="38"/>
      <c r="AD124" s="38"/>
      <c r="AE124" s="38"/>
      <c r="AF124" s="38"/>
      <c r="AG124" s="38"/>
      <c r="AH124" s="38"/>
      <c r="AI124" s="38"/>
      <c r="AJ124" s="38"/>
      <c r="AK124" s="38"/>
      <c r="AL124" s="38"/>
    </row>
    <row r="125" spans="2:38" x14ac:dyDescent="0.25">
      <c r="B125" s="38" t="s">
        <v>13</v>
      </c>
      <c r="C125" s="38">
        <v>0</v>
      </c>
      <c r="D125" s="38">
        <v>0</v>
      </c>
      <c r="E125" s="38">
        <v>0</v>
      </c>
      <c r="F125" s="38">
        <v>0</v>
      </c>
      <c r="G125" s="38">
        <v>2</v>
      </c>
      <c r="H125" s="38">
        <v>0</v>
      </c>
      <c r="I125" s="38">
        <v>5</v>
      </c>
      <c r="J125" s="38">
        <v>11</v>
      </c>
      <c r="K125" s="38">
        <v>6</v>
      </c>
      <c r="L125" s="38">
        <v>1</v>
      </c>
      <c r="M125" s="38">
        <v>0</v>
      </c>
      <c r="N125" s="38">
        <v>1</v>
      </c>
      <c r="O125" s="38">
        <v>0</v>
      </c>
      <c r="P125" s="38">
        <v>0</v>
      </c>
      <c r="Q125" s="38">
        <v>0</v>
      </c>
      <c r="R125" s="38">
        <v>0</v>
      </c>
      <c r="S125" s="38">
        <v>26</v>
      </c>
      <c r="U125" s="38"/>
      <c r="V125" s="38"/>
      <c r="W125" s="38"/>
      <c r="X125" s="38"/>
      <c r="Y125" s="38"/>
      <c r="Z125" s="38"/>
      <c r="AA125" s="38"/>
      <c r="AB125" s="38"/>
      <c r="AC125" s="38"/>
      <c r="AD125" s="38"/>
      <c r="AE125" s="38"/>
      <c r="AF125" s="38"/>
      <c r="AG125" s="38"/>
      <c r="AH125" s="38"/>
      <c r="AI125" s="38"/>
      <c r="AJ125" s="38"/>
      <c r="AK125" s="38"/>
      <c r="AL125" s="38"/>
    </row>
    <row r="126" spans="2:38" x14ac:dyDescent="0.25">
      <c r="B126" s="38" t="s">
        <v>14</v>
      </c>
      <c r="C126" s="38">
        <v>0</v>
      </c>
      <c r="D126" s="38">
        <v>0</v>
      </c>
      <c r="E126" s="38">
        <v>0</v>
      </c>
      <c r="F126" s="38">
        <v>0</v>
      </c>
      <c r="G126" s="38">
        <v>2</v>
      </c>
      <c r="H126" s="38">
        <v>6</v>
      </c>
      <c r="I126" s="38">
        <v>10</v>
      </c>
      <c r="J126" s="38">
        <v>5</v>
      </c>
      <c r="K126" s="38">
        <v>2</v>
      </c>
      <c r="L126" s="38">
        <v>0</v>
      </c>
      <c r="M126" s="38">
        <v>1</v>
      </c>
      <c r="N126" s="38">
        <v>0</v>
      </c>
      <c r="O126" s="38">
        <v>0</v>
      </c>
      <c r="P126" s="38">
        <v>0</v>
      </c>
      <c r="Q126" s="38">
        <v>0</v>
      </c>
      <c r="R126" s="38">
        <v>0</v>
      </c>
      <c r="S126" s="38">
        <v>26</v>
      </c>
      <c r="U126" s="38"/>
      <c r="V126" s="38"/>
      <c r="W126" s="38"/>
      <c r="X126" s="38"/>
      <c r="Y126" s="38"/>
      <c r="Z126" s="38"/>
      <c r="AA126" s="38"/>
      <c r="AB126" s="38"/>
      <c r="AC126" s="38"/>
      <c r="AD126" s="38"/>
      <c r="AE126" s="38"/>
      <c r="AF126" s="38"/>
      <c r="AG126" s="38"/>
      <c r="AH126" s="38"/>
      <c r="AI126" s="38"/>
      <c r="AJ126" s="38"/>
      <c r="AK126" s="38"/>
      <c r="AL126" s="38"/>
    </row>
    <row r="127" spans="2:38" x14ac:dyDescent="0.25">
      <c r="B127" s="38" t="s">
        <v>15</v>
      </c>
      <c r="C127" s="38">
        <v>0</v>
      </c>
      <c r="D127" s="38">
        <v>0</v>
      </c>
      <c r="E127" s="38">
        <v>0</v>
      </c>
      <c r="F127" s="38">
        <v>0</v>
      </c>
      <c r="G127" s="38">
        <v>7</v>
      </c>
      <c r="H127" s="38">
        <v>11</v>
      </c>
      <c r="I127" s="38">
        <v>7</v>
      </c>
      <c r="J127" s="38">
        <v>0</v>
      </c>
      <c r="K127" s="38">
        <v>0</v>
      </c>
      <c r="L127" s="38">
        <v>0</v>
      </c>
      <c r="M127" s="38">
        <v>0</v>
      </c>
      <c r="N127" s="38">
        <v>1</v>
      </c>
      <c r="O127" s="38">
        <v>0</v>
      </c>
      <c r="P127" s="38">
        <v>0</v>
      </c>
      <c r="Q127" s="38">
        <v>0</v>
      </c>
      <c r="R127" s="38">
        <v>0</v>
      </c>
      <c r="S127" s="38">
        <v>26</v>
      </c>
      <c r="U127" s="38"/>
      <c r="V127" s="38"/>
      <c r="W127" s="38"/>
      <c r="X127" s="38"/>
      <c r="Y127" s="38"/>
      <c r="Z127" s="38"/>
      <c r="AA127" s="38"/>
      <c r="AB127" s="38"/>
      <c r="AC127" s="38"/>
      <c r="AD127" s="38"/>
      <c r="AE127" s="38"/>
      <c r="AF127" s="38"/>
      <c r="AG127" s="38"/>
      <c r="AH127" s="38"/>
      <c r="AI127" s="38"/>
      <c r="AJ127" s="38"/>
      <c r="AK127" s="38"/>
      <c r="AL127" s="38"/>
    </row>
    <row r="128" spans="2:38" x14ac:dyDescent="0.25">
      <c r="B128" s="38" t="s">
        <v>16</v>
      </c>
      <c r="C128" s="38">
        <v>0</v>
      </c>
      <c r="D128" s="38">
        <v>0</v>
      </c>
      <c r="E128" s="38">
        <v>0</v>
      </c>
      <c r="F128" s="38">
        <v>0</v>
      </c>
      <c r="G128" s="38">
        <v>0</v>
      </c>
      <c r="H128" s="38">
        <v>0</v>
      </c>
      <c r="I128" s="38">
        <v>0</v>
      </c>
      <c r="J128" s="38">
        <v>0</v>
      </c>
      <c r="K128" s="38">
        <v>1</v>
      </c>
      <c r="L128" s="38">
        <v>0</v>
      </c>
      <c r="M128" s="38">
        <v>2</v>
      </c>
      <c r="N128" s="38">
        <v>2</v>
      </c>
      <c r="O128" s="38">
        <v>5</v>
      </c>
      <c r="P128" s="38">
        <v>10</v>
      </c>
      <c r="Q128" s="38">
        <v>6</v>
      </c>
      <c r="R128" s="38">
        <v>0</v>
      </c>
      <c r="S128" s="38">
        <v>26</v>
      </c>
      <c r="U128" s="38"/>
      <c r="V128" s="38"/>
      <c r="W128" s="38"/>
      <c r="X128" s="38"/>
      <c r="Y128" s="38"/>
      <c r="Z128" s="38"/>
      <c r="AA128" s="38"/>
      <c r="AB128" s="38"/>
      <c r="AC128" s="38"/>
      <c r="AD128" s="38"/>
      <c r="AE128" s="38"/>
      <c r="AF128" s="38"/>
      <c r="AG128" s="38"/>
      <c r="AH128" s="38"/>
      <c r="AI128" s="38"/>
      <c r="AJ128" s="38"/>
      <c r="AK128" s="38"/>
      <c r="AL128" s="38"/>
    </row>
    <row r="129" spans="1:38" x14ac:dyDescent="0.25">
      <c r="B129" s="38" t="s">
        <v>17</v>
      </c>
      <c r="C129" s="38">
        <v>0</v>
      </c>
      <c r="D129" s="38">
        <v>0</v>
      </c>
      <c r="E129" s="38">
        <v>0</v>
      </c>
      <c r="F129" s="38">
        <v>0</v>
      </c>
      <c r="G129" s="38">
        <v>0</v>
      </c>
      <c r="H129" s="38">
        <v>0</v>
      </c>
      <c r="I129" s="38">
        <v>0</v>
      </c>
      <c r="J129" s="38">
        <v>6</v>
      </c>
      <c r="K129" s="38">
        <v>9</v>
      </c>
      <c r="L129" s="38">
        <v>5</v>
      </c>
      <c r="M129" s="38">
        <v>4</v>
      </c>
      <c r="N129" s="38">
        <v>2</v>
      </c>
      <c r="O129" s="38">
        <v>0</v>
      </c>
      <c r="P129" s="38">
        <v>0</v>
      </c>
      <c r="Q129" s="38">
        <v>0</v>
      </c>
      <c r="R129" s="38">
        <v>0</v>
      </c>
      <c r="S129" s="38">
        <v>26</v>
      </c>
      <c r="U129" s="38"/>
      <c r="V129" s="38"/>
      <c r="W129" s="38"/>
      <c r="X129" s="38"/>
      <c r="Y129" s="38"/>
      <c r="Z129" s="38"/>
      <c r="AA129" s="38"/>
      <c r="AB129" s="38"/>
      <c r="AC129" s="38"/>
      <c r="AD129" s="38"/>
      <c r="AE129" s="38"/>
      <c r="AF129" s="38"/>
      <c r="AG129" s="38"/>
      <c r="AH129" s="38"/>
      <c r="AI129" s="38"/>
      <c r="AJ129" s="38"/>
      <c r="AK129" s="38"/>
      <c r="AL129" s="38"/>
    </row>
    <row r="130" spans="1:38" x14ac:dyDescent="0.25">
      <c r="B130" s="38" t="s">
        <v>18</v>
      </c>
      <c r="C130" s="38">
        <v>0</v>
      </c>
      <c r="D130" s="38">
        <v>0</v>
      </c>
      <c r="E130" s="38">
        <v>1</v>
      </c>
      <c r="F130" s="38">
        <v>11</v>
      </c>
      <c r="G130" s="38">
        <v>11</v>
      </c>
      <c r="H130" s="38">
        <v>1</v>
      </c>
      <c r="I130" s="38">
        <v>0</v>
      </c>
      <c r="J130" s="38">
        <v>0</v>
      </c>
      <c r="K130" s="38">
        <v>0</v>
      </c>
      <c r="L130" s="38">
        <v>2</v>
      </c>
      <c r="M130" s="38">
        <v>0</v>
      </c>
      <c r="N130" s="38">
        <v>0</v>
      </c>
      <c r="O130" s="38">
        <v>0</v>
      </c>
      <c r="P130" s="38">
        <v>0</v>
      </c>
      <c r="Q130" s="38">
        <v>0</v>
      </c>
      <c r="R130" s="38">
        <v>0</v>
      </c>
      <c r="S130" s="38">
        <v>26</v>
      </c>
      <c r="U130" s="38"/>
      <c r="V130" s="38"/>
      <c r="W130" s="38"/>
      <c r="X130" s="38"/>
      <c r="Y130" s="38"/>
      <c r="Z130" s="38"/>
      <c r="AA130" s="38"/>
      <c r="AB130" s="38"/>
      <c r="AC130" s="38"/>
      <c r="AD130" s="38"/>
      <c r="AE130" s="38"/>
      <c r="AF130" s="38"/>
      <c r="AG130" s="38"/>
      <c r="AH130" s="38"/>
      <c r="AI130" s="38"/>
      <c r="AJ130" s="38"/>
      <c r="AK130" s="38"/>
      <c r="AL130" s="38"/>
    </row>
    <row r="131" spans="1:38" x14ac:dyDescent="0.25">
      <c r="B131" s="38" t="s">
        <v>19</v>
      </c>
      <c r="C131" s="38">
        <v>0</v>
      </c>
      <c r="D131" s="38">
        <v>0</v>
      </c>
      <c r="E131" s="38">
        <v>0</v>
      </c>
      <c r="F131" s="38">
        <v>1</v>
      </c>
      <c r="G131" s="38">
        <v>3</v>
      </c>
      <c r="H131" s="38">
        <v>16</v>
      </c>
      <c r="I131" s="38">
        <v>2</v>
      </c>
      <c r="J131" s="38">
        <v>2</v>
      </c>
      <c r="K131" s="38">
        <v>0</v>
      </c>
      <c r="L131" s="38">
        <v>1</v>
      </c>
      <c r="M131" s="38">
        <v>1</v>
      </c>
      <c r="N131" s="38">
        <v>0</v>
      </c>
      <c r="O131" s="38">
        <v>0</v>
      </c>
      <c r="P131" s="38">
        <v>0</v>
      </c>
      <c r="Q131" s="38">
        <v>0</v>
      </c>
      <c r="R131" s="38">
        <v>0</v>
      </c>
      <c r="S131" s="38">
        <v>26</v>
      </c>
      <c r="U131" s="38"/>
      <c r="V131" s="38"/>
      <c r="W131" s="38"/>
      <c r="X131" s="38"/>
      <c r="Y131" s="38"/>
      <c r="Z131" s="38"/>
      <c r="AA131" s="38"/>
      <c r="AB131" s="38"/>
      <c r="AC131" s="38"/>
      <c r="AD131" s="38"/>
      <c r="AE131" s="38"/>
      <c r="AF131" s="38"/>
      <c r="AG131" s="38"/>
      <c r="AH131" s="38"/>
      <c r="AI131" s="38"/>
      <c r="AJ131" s="38"/>
      <c r="AK131" s="38"/>
      <c r="AL131" s="38"/>
    </row>
    <row r="132" spans="1:38" x14ac:dyDescent="0.25">
      <c r="B132" s="38" t="s">
        <v>20</v>
      </c>
      <c r="C132" s="38">
        <v>0</v>
      </c>
      <c r="D132" s="38">
        <v>0</v>
      </c>
      <c r="E132" s="38">
        <v>0</v>
      </c>
      <c r="F132" s="38">
        <v>0</v>
      </c>
      <c r="G132" s="38">
        <v>1</v>
      </c>
      <c r="H132" s="38">
        <v>2</v>
      </c>
      <c r="I132" s="38">
        <v>14</v>
      </c>
      <c r="J132" s="38">
        <v>7</v>
      </c>
      <c r="K132" s="38">
        <v>0</v>
      </c>
      <c r="L132" s="38">
        <v>2</v>
      </c>
      <c r="M132" s="38">
        <v>0</v>
      </c>
      <c r="N132" s="38">
        <v>0</v>
      </c>
      <c r="O132" s="38">
        <v>0</v>
      </c>
      <c r="P132" s="38">
        <v>0</v>
      </c>
      <c r="Q132" s="38">
        <v>0</v>
      </c>
      <c r="R132" s="38">
        <v>0</v>
      </c>
      <c r="S132" s="38">
        <v>26</v>
      </c>
      <c r="U132" s="38"/>
      <c r="V132" s="38"/>
      <c r="W132" s="38"/>
      <c r="X132" s="38"/>
      <c r="Y132" s="38"/>
      <c r="Z132" s="38"/>
      <c r="AA132" s="38"/>
      <c r="AB132" s="38"/>
      <c r="AC132" s="38"/>
      <c r="AD132" s="38"/>
      <c r="AE132" s="38"/>
      <c r="AF132" s="38"/>
      <c r="AG132" s="38"/>
      <c r="AH132" s="38"/>
      <c r="AI132" s="38"/>
      <c r="AJ132" s="38"/>
      <c r="AK132" s="38"/>
      <c r="AL132" s="38"/>
    </row>
    <row r="133" spans="1:38" x14ac:dyDescent="0.25">
      <c r="B133" s="38" t="s">
        <v>21</v>
      </c>
      <c r="C133" s="38">
        <v>0</v>
      </c>
      <c r="D133" s="38">
        <v>0</v>
      </c>
      <c r="E133" s="38">
        <v>0</v>
      </c>
      <c r="F133" s="38">
        <v>0</v>
      </c>
      <c r="G133" s="38">
        <v>0</v>
      </c>
      <c r="H133" s="38">
        <v>0</v>
      </c>
      <c r="I133" s="38">
        <v>0</v>
      </c>
      <c r="J133" s="38">
        <v>0</v>
      </c>
      <c r="K133" s="38">
        <v>1</v>
      </c>
      <c r="L133" s="38">
        <v>2</v>
      </c>
      <c r="M133" s="38">
        <v>23</v>
      </c>
      <c r="N133" s="38">
        <v>0</v>
      </c>
      <c r="O133" s="38">
        <v>0</v>
      </c>
      <c r="P133" s="38">
        <v>0</v>
      </c>
      <c r="Q133" s="38">
        <v>0</v>
      </c>
      <c r="R133" s="38">
        <v>0</v>
      </c>
      <c r="S133" s="38">
        <v>26</v>
      </c>
      <c r="U133" s="38"/>
      <c r="V133" s="38"/>
      <c r="W133" s="38"/>
      <c r="X133" s="38"/>
      <c r="Y133" s="38"/>
      <c r="Z133" s="38"/>
      <c r="AA133" s="38"/>
      <c r="AB133" s="38"/>
      <c r="AC133" s="38"/>
      <c r="AD133" s="38"/>
      <c r="AE133" s="38"/>
      <c r="AF133" s="38"/>
      <c r="AG133" s="38"/>
      <c r="AH133" s="38"/>
      <c r="AI133" s="38"/>
      <c r="AJ133" s="38"/>
      <c r="AK133" s="38"/>
      <c r="AL133" s="38"/>
    </row>
    <row r="134" spans="1:38" x14ac:dyDescent="0.25">
      <c r="B134" s="38" t="s">
        <v>22</v>
      </c>
      <c r="C134" s="38">
        <v>0</v>
      </c>
      <c r="D134" s="38">
        <v>0</v>
      </c>
      <c r="E134" s="38">
        <v>0</v>
      </c>
      <c r="F134" s="38">
        <v>0</v>
      </c>
      <c r="G134" s="38">
        <v>0</v>
      </c>
      <c r="H134" s="38">
        <v>1</v>
      </c>
      <c r="I134" s="38">
        <v>0</v>
      </c>
      <c r="J134" s="38">
        <v>3</v>
      </c>
      <c r="K134" s="38">
        <v>10</v>
      </c>
      <c r="L134" s="38">
        <v>10</v>
      </c>
      <c r="M134" s="38">
        <v>2</v>
      </c>
      <c r="N134" s="38">
        <v>0</v>
      </c>
      <c r="O134" s="38">
        <v>0</v>
      </c>
      <c r="P134" s="38">
        <v>0</v>
      </c>
      <c r="Q134" s="38">
        <v>0</v>
      </c>
      <c r="R134" s="38">
        <v>0</v>
      </c>
      <c r="S134" s="38">
        <v>26</v>
      </c>
      <c r="U134" s="38"/>
      <c r="V134" s="38"/>
      <c r="W134" s="38"/>
      <c r="X134" s="38"/>
      <c r="Y134" s="38"/>
      <c r="Z134" s="38"/>
      <c r="AA134" s="38"/>
      <c r="AB134" s="38"/>
      <c r="AC134" s="38"/>
      <c r="AD134" s="38"/>
      <c r="AE134" s="38"/>
      <c r="AF134" s="38"/>
      <c r="AG134" s="38"/>
      <c r="AH134" s="38"/>
      <c r="AI134" s="38"/>
      <c r="AJ134" s="38"/>
      <c r="AK134" s="38"/>
      <c r="AL134" s="38"/>
    </row>
    <row r="135" spans="1:38" x14ac:dyDescent="0.25">
      <c r="B135" s="38" t="s">
        <v>79</v>
      </c>
      <c r="C135" s="38">
        <v>0</v>
      </c>
      <c r="D135" s="38">
        <v>0</v>
      </c>
      <c r="E135" s="38">
        <v>0</v>
      </c>
      <c r="F135" s="38">
        <v>0</v>
      </c>
      <c r="G135" s="38">
        <v>0</v>
      </c>
      <c r="H135" s="38">
        <v>0</v>
      </c>
      <c r="I135" s="38">
        <v>0</v>
      </c>
      <c r="J135" s="38">
        <v>0</v>
      </c>
      <c r="K135" s="38">
        <v>0</v>
      </c>
      <c r="L135" s="38">
        <v>2</v>
      </c>
      <c r="M135" s="38">
        <v>7</v>
      </c>
      <c r="N135" s="38">
        <v>14</v>
      </c>
      <c r="O135" s="38">
        <v>2</v>
      </c>
      <c r="P135" s="38">
        <v>1</v>
      </c>
      <c r="Q135" s="38">
        <v>0</v>
      </c>
      <c r="R135" s="38">
        <v>0</v>
      </c>
      <c r="S135" s="38">
        <v>26</v>
      </c>
      <c r="U135" s="38"/>
      <c r="V135" s="38"/>
      <c r="W135" s="38"/>
      <c r="X135" s="38"/>
      <c r="Y135" s="38"/>
      <c r="Z135" s="38"/>
      <c r="AA135" s="38"/>
      <c r="AB135" s="38"/>
      <c r="AC135" s="38"/>
      <c r="AD135" s="38"/>
      <c r="AE135" s="38"/>
      <c r="AF135" s="38"/>
      <c r="AG135" s="38"/>
      <c r="AH135" s="38"/>
      <c r="AI135" s="38"/>
      <c r="AJ135" s="38"/>
      <c r="AK135" s="38"/>
      <c r="AL135" s="38"/>
    </row>
    <row r="136" spans="1:38" x14ac:dyDescent="0.25">
      <c r="B136" s="38" t="s">
        <v>73</v>
      </c>
      <c r="C136" s="38">
        <v>0</v>
      </c>
      <c r="D136" s="38">
        <v>0</v>
      </c>
      <c r="E136" s="38">
        <v>0</v>
      </c>
      <c r="F136" s="38">
        <v>0</v>
      </c>
      <c r="G136" s="38">
        <v>0</v>
      </c>
      <c r="H136" s="38">
        <v>0</v>
      </c>
      <c r="I136" s="38">
        <v>0</v>
      </c>
      <c r="J136" s="38">
        <v>0</v>
      </c>
      <c r="K136" s="38">
        <v>0</v>
      </c>
      <c r="L136" s="38">
        <v>0</v>
      </c>
      <c r="M136" s="38">
        <v>0</v>
      </c>
      <c r="N136" s="38">
        <v>25</v>
      </c>
      <c r="O136" s="38">
        <v>0</v>
      </c>
      <c r="P136" s="38">
        <v>0</v>
      </c>
      <c r="Q136" s="38">
        <v>0</v>
      </c>
      <c r="R136" s="38">
        <v>0</v>
      </c>
      <c r="S136" s="38">
        <v>25</v>
      </c>
      <c r="U136" s="38"/>
      <c r="V136" s="38"/>
      <c r="W136" s="38"/>
      <c r="X136" s="38"/>
      <c r="Y136" s="38"/>
      <c r="Z136" s="38"/>
      <c r="AA136" s="38"/>
      <c r="AB136" s="38"/>
      <c r="AC136" s="38"/>
      <c r="AD136" s="38"/>
      <c r="AE136" s="38"/>
      <c r="AF136" s="38"/>
      <c r="AG136" s="38"/>
      <c r="AH136" s="38"/>
      <c r="AI136" s="38"/>
      <c r="AJ136" s="38"/>
      <c r="AK136" s="38"/>
      <c r="AL136" s="38"/>
    </row>
    <row r="137" spans="1:38" x14ac:dyDescent="0.25">
      <c r="B137" s="38" t="s">
        <v>78</v>
      </c>
      <c r="C137" s="38">
        <v>0</v>
      </c>
      <c r="D137" s="38">
        <v>0</v>
      </c>
      <c r="E137" s="38">
        <v>0</v>
      </c>
      <c r="F137" s="38">
        <v>0</v>
      </c>
      <c r="G137" s="38">
        <v>0</v>
      </c>
      <c r="H137" s="38">
        <v>2</v>
      </c>
      <c r="I137" s="38">
        <v>9</v>
      </c>
      <c r="J137" s="38">
        <v>11</v>
      </c>
      <c r="K137" s="38">
        <v>3</v>
      </c>
      <c r="L137" s="38">
        <v>0</v>
      </c>
      <c r="M137" s="38">
        <v>0</v>
      </c>
      <c r="N137" s="38">
        <v>0</v>
      </c>
      <c r="O137" s="38">
        <v>1</v>
      </c>
      <c r="P137" s="38">
        <v>0</v>
      </c>
      <c r="Q137" s="38">
        <v>0</v>
      </c>
      <c r="R137" s="38">
        <v>0</v>
      </c>
      <c r="S137" s="38">
        <v>26</v>
      </c>
      <c r="U137" s="38"/>
      <c r="V137" s="38"/>
      <c r="W137" s="38"/>
      <c r="X137" s="38"/>
      <c r="Y137" s="38"/>
      <c r="Z137" s="38"/>
      <c r="AA137" s="38"/>
      <c r="AB137" s="38"/>
      <c r="AC137" s="38"/>
      <c r="AD137" s="38"/>
      <c r="AE137" s="38"/>
      <c r="AF137" s="38"/>
      <c r="AG137" s="38"/>
      <c r="AH137" s="38"/>
      <c r="AI137" s="38"/>
      <c r="AJ137" s="38"/>
      <c r="AK137" s="38"/>
      <c r="AL137" s="38"/>
    </row>
    <row r="138" spans="1:38" x14ac:dyDescent="0.25">
      <c r="B138" s="38"/>
      <c r="C138" s="38"/>
      <c r="D138" s="38"/>
      <c r="E138" s="38"/>
      <c r="F138" s="38"/>
      <c r="G138" s="38"/>
      <c r="H138" s="38"/>
      <c r="I138" s="38"/>
      <c r="J138" s="38"/>
      <c r="K138" s="38"/>
      <c r="L138" s="38"/>
      <c r="M138" s="38"/>
      <c r="N138" s="38"/>
      <c r="O138" s="38"/>
      <c r="P138" s="38"/>
      <c r="Q138" s="38"/>
      <c r="R138" s="38"/>
      <c r="S138" s="38"/>
    </row>
    <row r="140" spans="1:38" x14ac:dyDescent="0.25">
      <c r="A140" s="2" t="s">
        <v>34</v>
      </c>
    </row>
    <row r="141" spans="1:38" x14ac:dyDescent="0.25">
      <c r="B141" s="38" t="s">
        <v>0</v>
      </c>
      <c r="C141" s="38">
        <v>1.5625E-2</v>
      </c>
      <c r="D141" s="38">
        <v>3.125E-2</v>
      </c>
      <c r="E141" s="38">
        <v>6.25E-2</v>
      </c>
      <c r="F141" s="38">
        <v>0.125</v>
      </c>
      <c r="G141" s="38">
        <v>0.25</v>
      </c>
      <c r="H141" s="38">
        <v>0.5</v>
      </c>
      <c r="I141" s="38">
        <v>1</v>
      </c>
      <c r="J141" s="38">
        <v>2</v>
      </c>
      <c r="K141" s="38">
        <v>4</v>
      </c>
      <c r="L141" s="38">
        <v>8</v>
      </c>
      <c r="M141" s="38">
        <v>16</v>
      </c>
      <c r="N141" s="38">
        <v>32</v>
      </c>
      <c r="O141" s="38">
        <v>64</v>
      </c>
      <c r="P141" s="38">
        <v>128</v>
      </c>
      <c r="Q141" s="38">
        <v>256</v>
      </c>
      <c r="R141" s="38">
        <v>512</v>
      </c>
      <c r="S141" s="38" t="s">
        <v>1</v>
      </c>
    </row>
    <row r="142" spans="1:38" x14ac:dyDescent="0.25">
      <c r="B142" s="38" t="s">
        <v>24</v>
      </c>
      <c r="C142" s="38">
        <v>0</v>
      </c>
      <c r="D142" s="38">
        <v>16</v>
      </c>
      <c r="E142" s="38">
        <v>12</v>
      </c>
      <c r="F142" s="38">
        <v>2</v>
      </c>
      <c r="G142" s="38">
        <v>3</v>
      </c>
      <c r="H142" s="38">
        <v>5</v>
      </c>
      <c r="I142" s="38">
        <v>2</v>
      </c>
      <c r="J142" s="38">
        <v>2</v>
      </c>
      <c r="K142" s="38">
        <v>0</v>
      </c>
      <c r="L142" s="38">
        <v>38</v>
      </c>
      <c r="M142" s="38">
        <v>0</v>
      </c>
      <c r="N142" s="38">
        <v>0</v>
      </c>
      <c r="O142" s="38">
        <v>0</v>
      </c>
      <c r="P142" s="38">
        <v>0</v>
      </c>
      <c r="Q142" s="38">
        <v>0</v>
      </c>
      <c r="R142" s="38">
        <v>0</v>
      </c>
      <c r="S142" s="38">
        <v>80</v>
      </c>
    </row>
    <row r="143" spans="1:38" x14ac:dyDescent="0.25">
      <c r="B143" s="38" t="s">
        <v>25</v>
      </c>
      <c r="C143" s="38">
        <v>0</v>
      </c>
      <c r="D143" s="38">
        <v>0</v>
      </c>
      <c r="E143" s="38">
        <v>6</v>
      </c>
      <c r="F143" s="38">
        <v>0</v>
      </c>
      <c r="G143" s="38">
        <v>33</v>
      </c>
      <c r="H143" s="38">
        <v>33</v>
      </c>
      <c r="I143" s="38">
        <v>0</v>
      </c>
      <c r="J143" s="38">
        <v>0</v>
      </c>
      <c r="K143" s="38">
        <v>0</v>
      </c>
      <c r="L143" s="38">
        <v>0</v>
      </c>
      <c r="M143" s="38">
        <v>8</v>
      </c>
      <c r="N143" s="38">
        <v>0</v>
      </c>
      <c r="O143" s="38">
        <v>0</v>
      </c>
      <c r="P143" s="38">
        <v>0</v>
      </c>
      <c r="Q143" s="38">
        <v>0</v>
      </c>
      <c r="R143" s="38">
        <v>0</v>
      </c>
      <c r="S143" s="38">
        <v>80</v>
      </c>
    </row>
    <row r="144" spans="1:38" x14ac:dyDescent="0.25">
      <c r="B144" s="38" t="s">
        <v>3</v>
      </c>
      <c r="C144" s="38">
        <v>0</v>
      </c>
      <c r="D144" s="38">
        <v>0</v>
      </c>
      <c r="E144" s="38">
        <v>0</v>
      </c>
      <c r="F144" s="38">
        <v>48</v>
      </c>
      <c r="G144" s="38">
        <v>0</v>
      </c>
      <c r="H144" s="38">
        <v>11</v>
      </c>
      <c r="I144" s="38">
        <v>12</v>
      </c>
      <c r="J144" s="38">
        <v>1</v>
      </c>
      <c r="K144" s="38">
        <v>0</v>
      </c>
      <c r="L144" s="38">
        <v>4</v>
      </c>
      <c r="M144" s="38">
        <v>3</v>
      </c>
      <c r="N144" s="38">
        <v>1</v>
      </c>
      <c r="O144" s="38">
        <v>0</v>
      </c>
      <c r="P144" s="38">
        <v>0</v>
      </c>
      <c r="Q144" s="38">
        <v>0</v>
      </c>
      <c r="R144" s="38">
        <v>0</v>
      </c>
      <c r="S144" s="38">
        <v>80</v>
      </c>
    </row>
    <row r="145" spans="2:19" x14ac:dyDescent="0.25">
      <c r="B145" s="38" t="s">
        <v>5</v>
      </c>
      <c r="C145" s="38">
        <v>0</v>
      </c>
      <c r="D145" s="38">
        <v>0</v>
      </c>
      <c r="E145" s="38">
        <v>0</v>
      </c>
      <c r="F145" s="38">
        <v>0</v>
      </c>
      <c r="G145" s="38">
        <v>47</v>
      </c>
      <c r="H145" s="38">
        <v>0</v>
      </c>
      <c r="I145" s="38">
        <v>16</v>
      </c>
      <c r="J145" s="38">
        <v>9</v>
      </c>
      <c r="K145" s="38">
        <v>0</v>
      </c>
      <c r="L145" s="38">
        <v>0</v>
      </c>
      <c r="M145" s="38">
        <v>1</v>
      </c>
      <c r="N145" s="38">
        <v>3</v>
      </c>
      <c r="O145" s="38">
        <v>3</v>
      </c>
      <c r="P145" s="38">
        <v>1</v>
      </c>
      <c r="Q145" s="38">
        <v>0</v>
      </c>
      <c r="R145" s="38">
        <v>0</v>
      </c>
      <c r="S145" s="38">
        <v>80</v>
      </c>
    </row>
    <row r="146" spans="2:19" x14ac:dyDescent="0.25">
      <c r="B146" s="38" t="s">
        <v>7</v>
      </c>
      <c r="C146" s="38">
        <v>0</v>
      </c>
      <c r="D146" s="38">
        <v>0</v>
      </c>
      <c r="E146" s="38">
        <v>0</v>
      </c>
      <c r="F146" s="38">
        <v>0</v>
      </c>
      <c r="G146" s="38">
        <v>0</v>
      </c>
      <c r="H146" s="38">
        <v>0</v>
      </c>
      <c r="I146" s="38">
        <v>9</v>
      </c>
      <c r="J146" s="38">
        <v>53</v>
      </c>
      <c r="K146" s="38">
        <v>10</v>
      </c>
      <c r="L146" s="38">
        <v>0</v>
      </c>
      <c r="M146" s="38">
        <v>8</v>
      </c>
      <c r="N146" s="38">
        <v>0</v>
      </c>
      <c r="O146" s="38">
        <v>0</v>
      </c>
      <c r="P146" s="38">
        <v>0</v>
      </c>
      <c r="Q146" s="38">
        <v>0</v>
      </c>
      <c r="R146" s="38">
        <v>0</v>
      </c>
      <c r="S146" s="38">
        <v>80</v>
      </c>
    </row>
    <row r="147" spans="2:19" x14ac:dyDescent="0.25">
      <c r="B147" s="38" t="s">
        <v>9</v>
      </c>
      <c r="C147" s="38">
        <v>0</v>
      </c>
      <c r="D147" s="38">
        <v>0</v>
      </c>
      <c r="E147" s="38">
        <v>0</v>
      </c>
      <c r="F147" s="38">
        <v>0</v>
      </c>
      <c r="G147" s="38">
        <v>0</v>
      </c>
      <c r="H147" s="38">
        <v>3</v>
      </c>
      <c r="I147" s="38">
        <v>46</v>
      </c>
      <c r="J147" s="38">
        <v>23</v>
      </c>
      <c r="K147" s="38">
        <v>0</v>
      </c>
      <c r="L147" s="38">
        <v>0</v>
      </c>
      <c r="M147" s="38">
        <v>0</v>
      </c>
      <c r="N147" s="38">
        <v>0</v>
      </c>
      <c r="O147" s="38">
        <v>8</v>
      </c>
      <c r="P147" s="38">
        <v>0</v>
      </c>
      <c r="Q147" s="38">
        <v>0</v>
      </c>
      <c r="R147" s="38">
        <v>0</v>
      </c>
      <c r="S147" s="38">
        <v>80</v>
      </c>
    </row>
    <row r="148" spans="2:19" x14ac:dyDescent="0.25">
      <c r="B148" s="38" t="s">
        <v>10</v>
      </c>
      <c r="C148" s="38">
        <v>0</v>
      </c>
      <c r="D148" s="38">
        <v>0</v>
      </c>
      <c r="E148" s="38">
        <v>72</v>
      </c>
      <c r="F148" s="38">
        <v>0</v>
      </c>
      <c r="G148" s="38">
        <v>0</v>
      </c>
      <c r="H148" s="38">
        <v>1</v>
      </c>
      <c r="I148" s="38">
        <v>4</v>
      </c>
      <c r="J148" s="38">
        <v>1</v>
      </c>
      <c r="K148" s="38">
        <v>2</v>
      </c>
      <c r="L148" s="38">
        <v>0</v>
      </c>
      <c r="M148" s="38">
        <v>0</v>
      </c>
      <c r="N148" s="38">
        <v>0</v>
      </c>
      <c r="O148" s="38">
        <v>0</v>
      </c>
      <c r="P148" s="38">
        <v>0</v>
      </c>
      <c r="Q148" s="38">
        <v>0</v>
      </c>
      <c r="R148" s="38">
        <v>0</v>
      </c>
      <c r="S148" s="38">
        <v>80</v>
      </c>
    </row>
    <row r="149" spans="2:19" x14ac:dyDescent="0.25">
      <c r="B149" s="38" t="s">
        <v>11</v>
      </c>
      <c r="C149" s="38">
        <v>0</v>
      </c>
      <c r="D149" s="38">
        <v>0</v>
      </c>
      <c r="E149" s="38">
        <v>71</v>
      </c>
      <c r="F149" s="38">
        <v>0</v>
      </c>
      <c r="G149" s="38">
        <v>1</v>
      </c>
      <c r="H149" s="38">
        <v>0</v>
      </c>
      <c r="I149" s="38">
        <v>1</v>
      </c>
      <c r="J149" s="38">
        <v>0</v>
      </c>
      <c r="K149" s="38">
        <v>4</v>
      </c>
      <c r="L149" s="38">
        <v>3</v>
      </c>
      <c r="M149" s="38">
        <v>0</v>
      </c>
      <c r="N149" s="38">
        <v>0</v>
      </c>
      <c r="O149" s="38">
        <v>0</v>
      </c>
      <c r="P149" s="38">
        <v>0</v>
      </c>
      <c r="Q149" s="38">
        <v>0</v>
      </c>
      <c r="R149" s="38">
        <v>0</v>
      </c>
      <c r="S149" s="38">
        <v>80</v>
      </c>
    </row>
    <row r="150" spans="2:19" x14ac:dyDescent="0.25">
      <c r="B150" s="38" t="s">
        <v>13</v>
      </c>
      <c r="C150" s="38">
        <v>0</v>
      </c>
      <c r="D150" s="38">
        <v>0</v>
      </c>
      <c r="E150" s="38">
        <v>0</v>
      </c>
      <c r="F150" s="38">
        <v>0</v>
      </c>
      <c r="G150" s="38">
        <v>1</v>
      </c>
      <c r="H150" s="38">
        <v>0</v>
      </c>
      <c r="I150" s="38">
        <v>16</v>
      </c>
      <c r="J150" s="38">
        <v>51</v>
      </c>
      <c r="K150" s="38">
        <v>11</v>
      </c>
      <c r="L150" s="38">
        <v>1</v>
      </c>
      <c r="M150" s="38">
        <v>0</v>
      </c>
      <c r="N150" s="38">
        <v>0</v>
      </c>
      <c r="O150" s="38">
        <v>0</v>
      </c>
      <c r="P150" s="38">
        <v>0</v>
      </c>
      <c r="Q150" s="38">
        <v>0</v>
      </c>
      <c r="R150" s="38">
        <v>0</v>
      </c>
      <c r="S150" s="38">
        <v>80</v>
      </c>
    </row>
    <row r="151" spans="2:19" x14ac:dyDescent="0.25">
      <c r="B151" s="38" t="s">
        <v>14</v>
      </c>
      <c r="C151" s="38">
        <v>0</v>
      </c>
      <c r="D151" s="38">
        <v>0</v>
      </c>
      <c r="E151" s="38">
        <v>5</v>
      </c>
      <c r="F151" s="38">
        <v>0</v>
      </c>
      <c r="G151" s="38">
        <v>58</v>
      </c>
      <c r="H151" s="38">
        <v>14</v>
      </c>
      <c r="I151" s="38">
        <v>3</v>
      </c>
      <c r="J151" s="38">
        <v>0</v>
      </c>
      <c r="K151" s="38">
        <v>0</v>
      </c>
      <c r="L151" s="38">
        <v>0</v>
      </c>
      <c r="M151" s="38">
        <v>0</v>
      </c>
      <c r="N151" s="38">
        <v>0</v>
      </c>
      <c r="O151" s="38">
        <v>0</v>
      </c>
      <c r="P151" s="38">
        <v>0</v>
      </c>
      <c r="Q151" s="38">
        <v>0</v>
      </c>
      <c r="R151" s="38">
        <v>0</v>
      </c>
      <c r="S151" s="38">
        <v>80</v>
      </c>
    </row>
    <row r="152" spans="2:19" x14ac:dyDescent="0.25">
      <c r="B152" s="38" t="s">
        <v>16</v>
      </c>
      <c r="C152" s="38">
        <v>0</v>
      </c>
      <c r="D152" s="38">
        <v>0</v>
      </c>
      <c r="E152" s="38">
        <v>0</v>
      </c>
      <c r="F152" s="38">
        <v>0</v>
      </c>
      <c r="G152" s="38">
        <v>0</v>
      </c>
      <c r="H152" s="38">
        <v>54</v>
      </c>
      <c r="I152" s="38">
        <v>0</v>
      </c>
      <c r="J152" s="38">
        <v>14</v>
      </c>
      <c r="K152" s="38">
        <v>8</v>
      </c>
      <c r="L152" s="38">
        <v>2</v>
      </c>
      <c r="M152" s="38">
        <v>2</v>
      </c>
      <c r="N152" s="38">
        <v>0</v>
      </c>
      <c r="O152" s="38">
        <v>0</v>
      </c>
      <c r="P152" s="38">
        <v>0</v>
      </c>
      <c r="Q152" s="38">
        <v>0</v>
      </c>
      <c r="R152" s="38">
        <v>0</v>
      </c>
      <c r="S152" s="38">
        <v>80</v>
      </c>
    </row>
    <row r="153" spans="2:19" x14ac:dyDescent="0.25">
      <c r="B153" s="38" t="s">
        <v>17</v>
      </c>
      <c r="C153" s="38">
        <v>0</v>
      </c>
      <c r="D153" s="38">
        <v>0</v>
      </c>
      <c r="E153" s="38">
        <v>72</v>
      </c>
      <c r="F153" s="38">
        <v>0</v>
      </c>
      <c r="G153" s="38">
        <v>2</v>
      </c>
      <c r="H153" s="38">
        <v>1</v>
      </c>
      <c r="I153" s="38">
        <v>0</v>
      </c>
      <c r="J153" s="38">
        <v>0</v>
      </c>
      <c r="K153" s="38">
        <v>0</v>
      </c>
      <c r="L153" s="38">
        <v>1</v>
      </c>
      <c r="M153" s="38">
        <v>1</v>
      </c>
      <c r="N153" s="38">
        <v>3</v>
      </c>
      <c r="O153" s="38">
        <v>0</v>
      </c>
      <c r="P153" s="38">
        <v>0</v>
      </c>
      <c r="Q153" s="38">
        <v>0</v>
      </c>
      <c r="R153" s="38">
        <v>0</v>
      </c>
      <c r="S153" s="38">
        <v>80</v>
      </c>
    </row>
    <row r="154" spans="2:19" x14ac:dyDescent="0.25">
      <c r="B154" s="38" t="s">
        <v>18</v>
      </c>
      <c r="C154" s="38">
        <v>0</v>
      </c>
      <c r="D154" s="38">
        <v>0</v>
      </c>
      <c r="E154" s="38">
        <v>1</v>
      </c>
      <c r="F154" s="38">
        <v>0</v>
      </c>
      <c r="G154" s="38">
        <v>28</v>
      </c>
      <c r="H154" s="38">
        <v>36</v>
      </c>
      <c r="I154" s="38">
        <v>4</v>
      </c>
      <c r="J154" s="38">
        <v>0</v>
      </c>
      <c r="K154" s="38">
        <v>0</v>
      </c>
      <c r="L154" s="38">
        <v>11</v>
      </c>
      <c r="M154" s="38">
        <v>0</v>
      </c>
      <c r="N154" s="38">
        <v>0</v>
      </c>
      <c r="O154" s="38">
        <v>0</v>
      </c>
      <c r="P154" s="38">
        <v>0</v>
      </c>
      <c r="Q154" s="38">
        <v>0</v>
      </c>
      <c r="R154" s="38">
        <v>0</v>
      </c>
      <c r="S154" s="38">
        <v>80</v>
      </c>
    </row>
    <row r="155" spans="2:19" x14ac:dyDescent="0.25">
      <c r="B155" s="38" t="s">
        <v>19</v>
      </c>
      <c r="C155" s="38">
        <v>0</v>
      </c>
      <c r="D155" s="38">
        <v>0</v>
      </c>
      <c r="E155" s="38">
        <v>0</v>
      </c>
      <c r="F155" s="38">
        <v>22</v>
      </c>
      <c r="G155" s="38">
        <v>44</v>
      </c>
      <c r="H155" s="38">
        <v>3</v>
      </c>
      <c r="I155" s="38">
        <v>0</v>
      </c>
      <c r="J155" s="38">
        <v>0</v>
      </c>
      <c r="K155" s="38">
        <v>1</v>
      </c>
      <c r="L155" s="38">
        <v>5</v>
      </c>
      <c r="M155" s="38">
        <v>5</v>
      </c>
      <c r="N155" s="38">
        <v>0</v>
      </c>
      <c r="O155" s="38">
        <v>0</v>
      </c>
      <c r="P155" s="38">
        <v>0</v>
      </c>
      <c r="Q155" s="38">
        <v>0</v>
      </c>
      <c r="R155" s="38">
        <v>0</v>
      </c>
      <c r="S155" s="38">
        <v>80</v>
      </c>
    </row>
    <row r="156" spans="2:19" x14ac:dyDescent="0.25">
      <c r="B156" s="38" t="s">
        <v>20</v>
      </c>
      <c r="C156" s="38">
        <v>0</v>
      </c>
      <c r="D156" s="38">
        <v>1</v>
      </c>
      <c r="E156" s="38">
        <v>17</v>
      </c>
      <c r="F156" s="38">
        <v>48</v>
      </c>
      <c r="G156" s="38">
        <v>3</v>
      </c>
      <c r="H156" s="38">
        <v>0</v>
      </c>
      <c r="I156" s="38">
        <v>0</v>
      </c>
      <c r="J156" s="38">
        <v>5</v>
      </c>
      <c r="K156" s="38">
        <v>5</v>
      </c>
      <c r="L156" s="38">
        <v>1</v>
      </c>
      <c r="M156" s="38">
        <v>0</v>
      </c>
      <c r="N156" s="38">
        <v>0</v>
      </c>
      <c r="O156" s="38">
        <v>0</v>
      </c>
      <c r="P156" s="38">
        <v>0</v>
      </c>
      <c r="Q156" s="38">
        <v>0</v>
      </c>
      <c r="R156" s="38">
        <v>0</v>
      </c>
      <c r="S156" s="38">
        <v>80</v>
      </c>
    </row>
    <row r="157" spans="2:19" x14ac:dyDescent="0.25">
      <c r="B157" s="38" t="s">
        <v>21</v>
      </c>
      <c r="C157" s="38">
        <v>0</v>
      </c>
      <c r="D157" s="38">
        <v>0</v>
      </c>
      <c r="E157" s="38">
        <v>53</v>
      </c>
      <c r="F157" s="38">
        <v>0</v>
      </c>
      <c r="G157" s="38">
        <v>21</v>
      </c>
      <c r="H157" s="38">
        <v>1</v>
      </c>
      <c r="I157" s="38">
        <v>1</v>
      </c>
      <c r="J157" s="38">
        <v>1</v>
      </c>
      <c r="K157" s="38">
        <v>1</v>
      </c>
      <c r="L157" s="38">
        <v>2</v>
      </c>
      <c r="M157" s="38">
        <v>0</v>
      </c>
      <c r="N157" s="38">
        <v>0</v>
      </c>
      <c r="O157" s="38">
        <v>0</v>
      </c>
      <c r="P157" s="38">
        <v>0</v>
      </c>
      <c r="Q157" s="38">
        <v>0</v>
      </c>
      <c r="R157" s="38">
        <v>0</v>
      </c>
      <c r="S157" s="38">
        <v>80</v>
      </c>
    </row>
    <row r="158" spans="2:19" x14ac:dyDescent="0.25">
      <c r="B158" s="38" t="s">
        <v>26</v>
      </c>
      <c r="C158" s="38">
        <v>0</v>
      </c>
      <c r="D158" s="38">
        <v>67</v>
      </c>
      <c r="E158" s="38">
        <v>13</v>
      </c>
      <c r="F158" s="38">
        <v>0</v>
      </c>
      <c r="G158" s="38">
        <v>0</v>
      </c>
      <c r="H158" s="38">
        <v>0</v>
      </c>
      <c r="I158" s="38">
        <v>0</v>
      </c>
      <c r="J158" s="38">
        <v>0</v>
      </c>
      <c r="K158" s="38">
        <v>0</v>
      </c>
      <c r="L158" s="38">
        <v>0</v>
      </c>
      <c r="M158" s="38">
        <v>0</v>
      </c>
      <c r="N158" s="38">
        <v>0</v>
      </c>
      <c r="O158" s="38">
        <v>0</v>
      </c>
      <c r="P158" s="38">
        <v>0</v>
      </c>
      <c r="Q158" s="38">
        <v>0</v>
      </c>
      <c r="R158" s="38">
        <v>0</v>
      </c>
      <c r="S158" s="38">
        <v>80</v>
      </c>
    </row>
    <row r="159" spans="2:19" x14ac:dyDescent="0.25">
      <c r="B159" s="38" t="s">
        <v>27</v>
      </c>
      <c r="C159" s="38">
        <v>0</v>
      </c>
      <c r="D159" s="38">
        <v>0</v>
      </c>
      <c r="E159" s="38">
        <v>0</v>
      </c>
      <c r="F159" s="38">
        <v>0</v>
      </c>
      <c r="G159" s="38">
        <v>1</v>
      </c>
      <c r="H159" s="38">
        <v>63</v>
      </c>
      <c r="I159" s="38">
        <v>16</v>
      </c>
      <c r="J159" s="38">
        <v>0</v>
      </c>
      <c r="K159" s="38">
        <v>0</v>
      </c>
      <c r="L159" s="38">
        <v>0</v>
      </c>
      <c r="M159" s="38">
        <v>0</v>
      </c>
      <c r="N159" s="38">
        <v>0</v>
      </c>
      <c r="O159" s="38">
        <v>0</v>
      </c>
      <c r="P159" s="38">
        <v>0</v>
      </c>
      <c r="Q159" s="38">
        <v>0</v>
      </c>
      <c r="R159" s="38">
        <v>0</v>
      </c>
      <c r="S159" s="38">
        <v>80</v>
      </c>
    </row>
    <row r="160" spans="2:19" x14ac:dyDescent="0.25">
      <c r="B160" s="38" t="s">
        <v>28</v>
      </c>
      <c r="C160" s="38">
        <v>0</v>
      </c>
      <c r="D160" s="38">
        <v>0</v>
      </c>
      <c r="E160" s="38">
        <v>1</v>
      </c>
      <c r="F160" s="38">
        <v>0</v>
      </c>
      <c r="G160" s="38">
        <v>4</v>
      </c>
      <c r="H160" s="38">
        <v>48</v>
      </c>
      <c r="I160" s="38">
        <v>10</v>
      </c>
      <c r="J160" s="38">
        <v>0</v>
      </c>
      <c r="K160" s="38">
        <v>0</v>
      </c>
      <c r="L160" s="38">
        <v>1</v>
      </c>
      <c r="M160" s="38">
        <v>0</v>
      </c>
      <c r="N160" s="38">
        <v>16</v>
      </c>
      <c r="O160" s="38">
        <v>0</v>
      </c>
      <c r="P160" s="38">
        <v>0</v>
      </c>
      <c r="Q160" s="38">
        <v>0</v>
      </c>
      <c r="R160" s="38">
        <v>0</v>
      </c>
      <c r="S160" s="38">
        <v>80</v>
      </c>
    </row>
    <row r="161" spans="1:54" x14ac:dyDescent="0.25">
      <c r="B161" s="38" t="s">
        <v>23</v>
      </c>
      <c r="C161" s="38">
        <v>0</v>
      </c>
      <c r="D161" s="38">
        <v>3</v>
      </c>
      <c r="E161" s="38">
        <v>5</v>
      </c>
      <c r="F161" s="38">
        <v>58</v>
      </c>
      <c r="G161" s="38">
        <v>8</v>
      </c>
      <c r="H161" s="38">
        <v>0</v>
      </c>
      <c r="I161" s="38">
        <v>0</v>
      </c>
      <c r="J161" s="38">
        <v>0</v>
      </c>
      <c r="K161" s="38">
        <v>0</v>
      </c>
      <c r="L161" s="38">
        <v>6</v>
      </c>
      <c r="M161" s="38">
        <v>0</v>
      </c>
      <c r="N161" s="38">
        <v>0</v>
      </c>
      <c r="O161" s="38">
        <v>0</v>
      </c>
      <c r="P161" s="38">
        <v>0</v>
      </c>
      <c r="Q161" s="38">
        <v>0</v>
      </c>
      <c r="R161" s="38">
        <v>0</v>
      </c>
      <c r="S161" s="38">
        <v>80</v>
      </c>
    </row>
    <row r="162" spans="1:54" x14ac:dyDescent="0.25">
      <c r="B162" s="38" t="s">
        <v>29</v>
      </c>
      <c r="C162" s="38">
        <v>0</v>
      </c>
      <c r="D162" s="38">
        <v>0</v>
      </c>
      <c r="E162" s="38">
        <v>0</v>
      </c>
      <c r="F162" s="38">
        <v>0</v>
      </c>
      <c r="G162" s="38">
        <v>1</v>
      </c>
      <c r="H162" s="38">
        <v>13</v>
      </c>
      <c r="I162" s="38">
        <v>50</v>
      </c>
      <c r="J162" s="38">
        <v>16</v>
      </c>
      <c r="K162" s="38">
        <v>0</v>
      </c>
      <c r="L162" s="38">
        <v>0</v>
      </c>
      <c r="M162" s="38">
        <v>0</v>
      </c>
      <c r="N162" s="38">
        <v>0</v>
      </c>
      <c r="O162" s="38">
        <v>0</v>
      </c>
      <c r="P162" s="38">
        <v>0</v>
      </c>
      <c r="Q162" s="38">
        <v>0</v>
      </c>
      <c r="R162" s="38">
        <v>0</v>
      </c>
      <c r="S162" s="38">
        <v>80</v>
      </c>
    </row>
    <row r="163" spans="1:54" x14ac:dyDescent="0.25">
      <c r="B163" s="38" t="s">
        <v>30</v>
      </c>
      <c r="C163" s="38">
        <v>0</v>
      </c>
      <c r="D163" s="38">
        <v>0</v>
      </c>
      <c r="E163" s="38">
        <v>0</v>
      </c>
      <c r="F163" s="38">
        <v>0</v>
      </c>
      <c r="G163" s="38">
        <v>0</v>
      </c>
      <c r="H163" s="38">
        <v>31</v>
      </c>
      <c r="I163" s="38">
        <v>45</v>
      </c>
      <c r="J163" s="38">
        <v>4</v>
      </c>
      <c r="K163" s="38">
        <v>0</v>
      </c>
      <c r="L163" s="38">
        <v>0</v>
      </c>
      <c r="M163" s="38">
        <v>0</v>
      </c>
      <c r="N163" s="38">
        <v>0</v>
      </c>
      <c r="O163" s="38">
        <v>0</v>
      </c>
      <c r="P163" s="38">
        <v>0</v>
      </c>
      <c r="Q163" s="38">
        <v>0</v>
      </c>
      <c r="R163" s="38">
        <v>0</v>
      </c>
      <c r="S163" s="38">
        <v>80</v>
      </c>
    </row>
    <row r="164" spans="1:54" x14ac:dyDescent="0.25">
      <c r="B164" s="38" t="s">
        <v>31</v>
      </c>
      <c r="C164" s="38">
        <v>0</v>
      </c>
      <c r="D164" s="38">
        <v>0</v>
      </c>
      <c r="E164" s="38">
        <v>0</v>
      </c>
      <c r="F164" s="38">
        <v>43</v>
      </c>
      <c r="G164" s="38">
        <v>0</v>
      </c>
      <c r="H164" s="38">
        <v>36</v>
      </c>
      <c r="I164" s="38">
        <v>0</v>
      </c>
      <c r="J164" s="38">
        <v>1</v>
      </c>
      <c r="K164" s="38">
        <v>0</v>
      </c>
      <c r="L164" s="38">
        <v>0</v>
      </c>
      <c r="M164" s="38">
        <v>0</v>
      </c>
      <c r="N164" s="38">
        <v>0</v>
      </c>
      <c r="O164" s="38">
        <v>0</v>
      </c>
      <c r="P164" s="38">
        <v>0</v>
      </c>
      <c r="Q164" s="38">
        <v>0</v>
      </c>
      <c r="R164" s="38">
        <v>0</v>
      </c>
      <c r="S164" s="38">
        <v>80</v>
      </c>
    </row>
    <row r="165" spans="1:54" x14ac:dyDescent="0.25">
      <c r="B165" s="38" t="s">
        <v>22</v>
      </c>
      <c r="C165" s="38">
        <v>0</v>
      </c>
      <c r="D165" s="38">
        <v>58</v>
      </c>
      <c r="E165" s="38">
        <v>0</v>
      </c>
      <c r="F165" s="38">
        <v>22</v>
      </c>
      <c r="G165" s="38">
        <v>0</v>
      </c>
      <c r="H165" s="38">
        <v>0</v>
      </c>
      <c r="I165" s="38">
        <v>0</v>
      </c>
      <c r="J165" s="38">
        <v>0</v>
      </c>
      <c r="K165" s="38">
        <v>0</v>
      </c>
      <c r="L165" s="38">
        <v>0</v>
      </c>
      <c r="M165" s="38">
        <v>0</v>
      </c>
      <c r="N165" s="38">
        <v>0</v>
      </c>
      <c r="O165" s="38">
        <v>0</v>
      </c>
      <c r="P165" s="38">
        <v>0</v>
      </c>
      <c r="Q165" s="38">
        <v>0</v>
      </c>
      <c r="R165" s="38">
        <v>0</v>
      </c>
      <c r="S165" s="38">
        <v>80</v>
      </c>
    </row>
    <row r="167" spans="1:54" x14ac:dyDescent="0.25">
      <c r="A167" s="2" t="s">
        <v>80</v>
      </c>
    </row>
    <row r="168" spans="1:54" x14ac:dyDescent="0.25">
      <c r="B168" s="38" t="s">
        <v>0</v>
      </c>
      <c r="C168" s="38">
        <v>1.5625E-2</v>
      </c>
      <c r="D168" s="38">
        <v>3.125E-2</v>
      </c>
      <c r="E168" s="38">
        <v>6.25E-2</v>
      </c>
      <c r="F168" s="38">
        <v>0.125</v>
      </c>
      <c r="G168" s="38">
        <v>0.25</v>
      </c>
      <c r="H168" s="38">
        <v>0.5</v>
      </c>
      <c r="I168" s="38">
        <v>1</v>
      </c>
      <c r="J168" s="38">
        <v>2</v>
      </c>
      <c r="K168" s="38">
        <v>4</v>
      </c>
      <c r="L168" s="38">
        <v>8</v>
      </c>
      <c r="M168" s="38">
        <v>16</v>
      </c>
      <c r="N168" s="38">
        <v>32</v>
      </c>
      <c r="O168" s="38">
        <v>64</v>
      </c>
      <c r="P168" s="38">
        <v>128</v>
      </c>
      <c r="Q168" s="38">
        <v>256</v>
      </c>
      <c r="R168" s="38">
        <v>512</v>
      </c>
      <c r="S168" s="38" t="s">
        <v>1</v>
      </c>
    </row>
    <row r="169" spans="1:54" x14ac:dyDescent="0.25">
      <c r="B169" s="38" t="s">
        <v>24</v>
      </c>
      <c r="C169" s="38">
        <v>0</v>
      </c>
      <c r="D169" s="38">
        <v>7</v>
      </c>
      <c r="E169" s="38">
        <v>0</v>
      </c>
      <c r="F169" s="38">
        <v>0</v>
      </c>
      <c r="G169" s="38">
        <v>1</v>
      </c>
      <c r="H169" s="38">
        <v>1</v>
      </c>
      <c r="I169" s="38">
        <v>3</v>
      </c>
      <c r="J169" s="38">
        <v>3</v>
      </c>
      <c r="K169" s="38">
        <v>3</v>
      </c>
      <c r="L169" s="38">
        <v>36</v>
      </c>
      <c r="M169" s="38">
        <v>0</v>
      </c>
      <c r="N169" s="38">
        <v>0</v>
      </c>
      <c r="O169" s="38">
        <v>0</v>
      </c>
      <c r="P169" s="38">
        <v>0</v>
      </c>
      <c r="Q169" s="38">
        <v>0</v>
      </c>
      <c r="R169" s="38">
        <v>0</v>
      </c>
      <c r="S169" s="38">
        <v>54</v>
      </c>
    </row>
    <row r="170" spans="1:54" x14ac:dyDescent="0.25">
      <c r="B170" s="38" t="s">
        <v>25</v>
      </c>
      <c r="C170" s="38">
        <v>0</v>
      </c>
      <c r="D170" s="38">
        <v>0</v>
      </c>
      <c r="E170" s="38">
        <v>18</v>
      </c>
      <c r="F170" s="38">
        <v>0</v>
      </c>
      <c r="G170" s="38">
        <v>1</v>
      </c>
      <c r="H170" s="38">
        <v>0</v>
      </c>
      <c r="I170" s="38">
        <v>0</v>
      </c>
      <c r="J170" s="38">
        <v>1</v>
      </c>
      <c r="K170" s="38">
        <v>1</v>
      </c>
      <c r="L170" s="38">
        <v>1</v>
      </c>
      <c r="M170" s="38">
        <v>32</v>
      </c>
      <c r="N170" s="38">
        <v>0</v>
      </c>
      <c r="O170" s="38">
        <v>0</v>
      </c>
      <c r="P170" s="38">
        <v>0</v>
      </c>
      <c r="Q170" s="38">
        <v>0</v>
      </c>
      <c r="R170" s="38">
        <v>0</v>
      </c>
      <c r="S170" s="38">
        <v>54</v>
      </c>
    </row>
    <row r="171" spans="1:54" x14ac:dyDescent="0.25">
      <c r="B171" s="38" t="s">
        <v>3</v>
      </c>
      <c r="C171" s="38">
        <v>0</v>
      </c>
      <c r="D171" s="38">
        <v>0</v>
      </c>
      <c r="E171" s="38">
        <v>0</v>
      </c>
      <c r="F171" s="38">
        <v>19</v>
      </c>
      <c r="G171" s="38">
        <v>0</v>
      </c>
      <c r="H171" s="38">
        <v>1</v>
      </c>
      <c r="I171" s="38">
        <v>2</v>
      </c>
      <c r="J171" s="38">
        <v>6</v>
      </c>
      <c r="K171" s="38">
        <v>13</v>
      </c>
      <c r="L171" s="38">
        <v>6</v>
      </c>
      <c r="M171" s="38">
        <v>2</v>
      </c>
      <c r="N171" s="38">
        <v>5</v>
      </c>
      <c r="O171" s="38">
        <v>0</v>
      </c>
      <c r="P171" s="38">
        <v>0</v>
      </c>
      <c r="Q171" s="38">
        <v>0</v>
      </c>
      <c r="R171" s="38">
        <v>0</v>
      </c>
      <c r="S171" s="38">
        <v>54</v>
      </c>
    </row>
    <row r="172" spans="1:54" x14ac:dyDescent="0.25">
      <c r="B172" s="38" t="s">
        <v>5</v>
      </c>
      <c r="C172" s="38">
        <v>0</v>
      </c>
      <c r="D172" s="38">
        <v>0</v>
      </c>
      <c r="E172" s="38">
        <v>0</v>
      </c>
      <c r="F172" s="38">
        <v>0</v>
      </c>
      <c r="G172" s="38">
        <v>19</v>
      </c>
      <c r="H172" s="38">
        <v>0</v>
      </c>
      <c r="I172" s="38">
        <v>3</v>
      </c>
      <c r="J172" s="38">
        <v>6</v>
      </c>
      <c r="K172" s="38">
        <v>11</v>
      </c>
      <c r="L172" s="38">
        <v>5</v>
      </c>
      <c r="M172" s="38">
        <v>2</v>
      </c>
      <c r="N172" s="38">
        <v>0</v>
      </c>
      <c r="O172" s="38">
        <v>1</v>
      </c>
      <c r="P172" s="38">
        <v>7</v>
      </c>
      <c r="Q172" s="38">
        <v>0</v>
      </c>
      <c r="R172" s="38">
        <v>0</v>
      </c>
      <c r="S172" s="38">
        <v>54</v>
      </c>
    </row>
    <row r="173" spans="1:54" x14ac:dyDescent="0.25">
      <c r="B173" s="38" t="s">
        <v>7</v>
      </c>
      <c r="C173" s="38">
        <v>0</v>
      </c>
      <c r="D173" s="38">
        <v>0</v>
      </c>
      <c r="E173" s="38">
        <v>0</v>
      </c>
      <c r="F173" s="38">
        <v>0</v>
      </c>
      <c r="G173" s="38">
        <v>2</v>
      </c>
      <c r="H173" s="38">
        <v>4</v>
      </c>
      <c r="I173" s="38">
        <v>12</v>
      </c>
      <c r="J173" s="38">
        <v>1</v>
      </c>
      <c r="K173" s="38">
        <v>1</v>
      </c>
      <c r="L173" s="38">
        <v>3</v>
      </c>
      <c r="M173" s="38">
        <v>31</v>
      </c>
      <c r="N173" s="38">
        <v>0</v>
      </c>
      <c r="O173" s="38">
        <v>0</v>
      </c>
      <c r="P173" s="38">
        <v>0</v>
      </c>
      <c r="Q173" s="38">
        <v>0</v>
      </c>
      <c r="R173" s="38">
        <v>0</v>
      </c>
      <c r="S173" s="38">
        <v>54</v>
      </c>
    </row>
    <row r="174" spans="1:54" s="35" customFormat="1" x14ac:dyDescent="0.25">
      <c r="B174" s="38" t="s">
        <v>9</v>
      </c>
      <c r="C174" s="38">
        <v>0</v>
      </c>
      <c r="D174" s="38">
        <v>0</v>
      </c>
      <c r="E174" s="38">
        <v>0</v>
      </c>
      <c r="F174" s="38">
        <v>7</v>
      </c>
      <c r="G174" s="38">
        <v>0</v>
      </c>
      <c r="H174" s="38">
        <v>13</v>
      </c>
      <c r="I174" s="38">
        <v>0</v>
      </c>
      <c r="J174" s="38">
        <v>0</v>
      </c>
      <c r="K174" s="38">
        <v>0</v>
      </c>
      <c r="L174" s="38">
        <v>6</v>
      </c>
      <c r="M174" s="38">
        <v>9</v>
      </c>
      <c r="N174" s="38">
        <v>7</v>
      </c>
      <c r="O174" s="38">
        <v>12</v>
      </c>
      <c r="P174" s="38">
        <v>0</v>
      </c>
      <c r="Q174" s="38">
        <v>0</v>
      </c>
      <c r="R174" s="38">
        <v>0</v>
      </c>
      <c r="S174" s="38">
        <v>54</v>
      </c>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row>
    <row r="175" spans="1:54" x14ac:dyDescent="0.25">
      <c r="B175" s="38" t="s">
        <v>10</v>
      </c>
      <c r="C175" s="38">
        <v>0</v>
      </c>
      <c r="D175" s="38">
        <v>0</v>
      </c>
      <c r="E175" s="38">
        <v>22</v>
      </c>
      <c r="F175" s="38">
        <v>0</v>
      </c>
      <c r="G175" s="38">
        <v>0</v>
      </c>
      <c r="H175" s="38">
        <v>5</v>
      </c>
      <c r="I175" s="38">
        <v>5</v>
      </c>
      <c r="J175" s="38">
        <v>4</v>
      </c>
      <c r="K175" s="38">
        <v>3</v>
      </c>
      <c r="L175" s="38">
        <v>5</v>
      </c>
      <c r="M175" s="38">
        <v>2</v>
      </c>
      <c r="N175" s="38">
        <v>8</v>
      </c>
      <c r="O175" s="38">
        <v>0</v>
      </c>
      <c r="P175" s="38">
        <v>0</v>
      </c>
      <c r="Q175" s="38">
        <v>0</v>
      </c>
      <c r="R175" s="38">
        <v>0</v>
      </c>
      <c r="S175" s="38">
        <v>54</v>
      </c>
    </row>
    <row r="176" spans="1:54" x14ac:dyDescent="0.25">
      <c r="B176" s="38" t="s">
        <v>11</v>
      </c>
      <c r="C176" s="38">
        <v>0</v>
      </c>
      <c r="D176" s="38">
        <v>0</v>
      </c>
      <c r="E176" s="38">
        <v>19</v>
      </c>
      <c r="F176" s="38">
        <v>0</v>
      </c>
      <c r="G176" s="38">
        <v>0</v>
      </c>
      <c r="H176" s="38">
        <v>0</v>
      </c>
      <c r="I176" s="38">
        <v>1</v>
      </c>
      <c r="J176" s="38">
        <v>4</v>
      </c>
      <c r="K176" s="38">
        <v>7</v>
      </c>
      <c r="L176" s="38">
        <v>14</v>
      </c>
      <c r="M176" s="38">
        <v>4</v>
      </c>
      <c r="N176" s="38">
        <v>5</v>
      </c>
      <c r="O176" s="38">
        <v>0</v>
      </c>
      <c r="P176" s="38">
        <v>0</v>
      </c>
      <c r="Q176" s="38">
        <v>0</v>
      </c>
      <c r="R176" s="38">
        <v>0</v>
      </c>
      <c r="S176" s="38">
        <v>54</v>
      </c>
    </row>
    <row r="177" spans="2:19" x14ac:dyDescent="0.25">
      <c r="B177" s="38" t="s">
        <v>13</v>
      </c>
      <c r="C177" s="38">
        <v>0</v>
      </c>
      <c r="D177" s="38">
        <v>0</v>
      </c>
      <c r="E177" s="38">
        <v>0</v>
      </c>
      <c r="F177" s="38">
        <v>0</v>
      </c>
      <c r="G177" s="38">
        <v>14</v>
      </c>
      <c r="H177" s="38">
        <v>0</v>
      </c>
      <c r="I177" s="38">
        <v>11</v>
      </c>
      <c r="J177" s="38">
        <v>11</v>
      </c>
      <c r="K177" s="38">
        <v>8</v>
      </c>
      <c r="L177" s="38">
        <v>3</v>
      </c>
      <c r="M177" s="38">
        <v>0</v>
      </c>
      <c r="N177" s="38">
        <v>1</v>
      </c>
      <c r="O177" s="38">
        <v>2</v>
      </c>
      <c r="P177" s="38">
        <v>4</v>
      </c>
      <c r="Q177" s="38">
        <v>0</v>
      </c>
      <c r="R177" s="38">
        <v>0</v>
      </c>
      <c r="S177" s="38">
        <v>54</v>
      </c>
    </row>
    <row r="178" spans="2:19" x14ac:dyDescent="0.25">
      <c r="B178" s="38" t="s">
        <v>14</v>
      </c>
      <c r="C178" s="38">
        <v>0</v>
      </c>
      <c r="D178" s="38">
        <v>0</v>
      </c>
      <c r="E178" s="38">
        <v>28</v>
      </c>
      <c r="F178" s="38">
        <v>0</v>
      </c>
      <c r="G178" s="38">
        <v>2</v>
      </c>
      <c r="H178" s="38">
        <v>0</v>
      </c>
      <c r="I178" s="38">
        <v>0</v>
      </c>
      <c r="J178" s="38">
        <v>0</v>
      </c>
      <c r="K178" s="38">
        <v>1</v>
      </c>
      <c r="L178" s="38">
        <v>1</v>
      </c>
      <c r="M178" s="38">
        <v>22</v>
      </c>
      <c r="N178" s="38">
        <v>0</v>
      </c>
      <c r="O178" s="38">
        <v>0</v>
      </c>
      <c r="P178" s="38">
        <v>0</v>
      </c>
      <c r="Q178" s="38">
        <v>0</v>
      </c>
      <c r="R178" s="38">
        <v>0</v>
      </c>
      <c r="S178" s="38">
        <v>54</v>
      </c>
    </row>
    <row r="179" spans="2:19" x14ac:dyDescent="0.25">
      <c r="B179" s="38" t="s">
        <v>16</v>
      </c>
      <c r="C179" s="38">
        <v>0</v>
      </c>
      <c r="D179" s="38">
        <v>0</v>
      </c>
      <c r="E179" s="38">
        <v>0</v>
      </c>
      <c r="F179" s="38">
        <v>0</v>
      </c>
      <c r="G179" s="38">
        <v>0</v>
      </c>
      <c r="H179" s="38">
        <v>20</v>
      </c>
      <c r="I179" s="38">
        <v>0</v>
      </c>
      <c r="J179" s="38">
        <v>8</v>
      </c>
      <c r="K179" s="38">
        <v>8</v>
      </c>
      <c r="L179" s="38">
        <v>4</v>
      </c>
      <c r="M179" s="38">
        <v>1</v>
      </c>
      <c r="N179" s="38">
        <v>2</v>
      </c>
      <c r="O179" s="38">
        <v>2</v>
      </c>
      <c r="P179" s="38">
        <v>1</v>
      </c>
      <c r="Q179" s="38">
        <v>8</v>
      </c>
      <c r="R179" s="38">
        <v>0</v>
      </c>
      <c r="S179" s="38">
        <v>54</v>
      </c>
    </row>
    <row r="180" spans="2:19" x14ac:dyDescent="0.25">
      <c r="B180" s="38" t="s">
        <v>17</v>
      </c>
      <c r="C180" s="38">
        <v>0</v>
      </c>
      <c r="D180" s="38">
        <v>0</v>
      </c>
      <c r="E180" s="38">
        <v>31</v>
      </c>
      <c r="F180" s="38">
        <v>0</v>
      </c>
      <c r="G180" s="38">
        <v>2</v>
      </c>
      <c r="H180" s="38">
        <v>0</v>
      </c>
      <c r="I180" s="38">
        <v>1</v>
      </c>
      <c r="J180" s="38">
        <v>3</v>
      </c>
      <c r="K180" s="38">
        <v>6</v>
      </c>
      <c r="L180" s="38">
        <v>10</v>
      </c>
      <c r="M180" s="38">
        <v>1</v>
      </c>
      <c r="N180" s="38">
        <v>0</v>
      </c>
      <c r="O180" s="38">
        <v>0</v>
      </c>
      <c r="P180" s="38">
        <v>0</v>
      </c>
      <c r="Q180" s="38">
        <v>0</v>
      </c>
      <c r="R180" s="38">
        <v>0</v>
      </c>
      <c r="S180" s="38">
        <v>54</v>
      </c>
    </row>
    <row r="181" spans="2:19" x14ac:dyDescent="0.25">
      <c r="B181" s="38" t="s">
        <v>18</v>
      </c>
      <c r="C181" s="38">
        <v>0</v>
      </c>
      <c r="D181" s="38">
        <v>0</v>
      </c>
      <c r="E181" s="38">
        <v>0</v>
      </c>
      <c r="F181" s="38">
        <v>4</v>
      </c>
      <c r="G181" s="38">
        <v>15</v>
      </c>
      <c r="H181" s="38">
        <v>1</v>
      </c>
      <c r="I181" s="38">
        <v>1</v>
      </c>
      <c r="J181" s="38">
        <v>3</v>
      </c>
      <c r="K181" s="38">
        <v>16</v>
      </c>
      <c r="L181" s="38">
        <v>14</v>
      </c>
      <c r="M181" s="38">
        <v>0</v>
      </c>
      <c r="N181" s="38">
        <v>0</v>
      </c>
      <c r="O181" s="38">
        <v>0</v>
      </c>
      <c r="P181" s="38">
        <v>0</v>
      </c>
      <c r="Q181" s="38">
        <v>0</v>
      </c>
      <c r="R181" s="38">
        <v>0</v>
      </c>
      <c r="S181" s="38">
        <v>54</v>
      </c>
    </row>
    <row r="182" spans="2:19" x14ac:dyDescent="0.25">
      <c r="B182" s="38" t="s">
        <v>19</v>
      </c>
      <c r="C182" s="38">
        <v>0</v>
      </c>
      <c r="D182" s="38">
        <v>0</v>
      </c>
      <c r="E182" s="38">
        <v>0</v>
      </c>
      <c r="F182" s="38">
        <v>7</v>
      </c>
      <c r="G182" s="38">
        <v>14</v>
      </c>
      <c r="H182" s="38">
        <v>0</v>
      </c>
      <c r="I182" s="38">
        <v>0</v>
      </c>
      <c r="J182" s="38">
        <v>9</v>
      </c>
      <c r="K182" s="38">
        <v>13</v>
      </c>
      <c r="L182" s="38">
        <v>11</v>
      </c>
      <c r="M182" s="38">
        <v>0</v>
      </c>
      <c r="N182" s="38">
        <v>0</v>
      </c>
      <c r="O182" s="38">
        <v>0</v>
      </c>
      <c r="P182" s="38">
        <v>0</v>
      </c>
      <c r="Q182" s="38">
        <v>0</v>
      </c>
      <c r="R182" s="38">
        <v>0</v>
      </c>
      <c r="S182" s="38">
        <v>54</v>
      </c>
    </row>
    <row r="183" spans="2:19" x14ac:dyDescent="0.25">
      <c r="B183" s="38" t="s">
        <v>20</v>
      </c>
      <c r="C183" s="38">
        <v>0</v>
      </c>
      <c r="D183" s="38">
        <v>0</v>
      </c>
      <c r="E183" s="38">
        <v>3</v>
      </c>
      <c r="F183" s="38">
        <v>14</v>
      </c>
      <c r="G183" s="38">
        <v>4</v>
      </c>
      <c r="H183" s="38">
        <v>4</v>
      </c>
      <c r="I183" s="38">
        <v>18</v>
      </c>
      <c r="J183" s="38">
        <v>11</v>
      </c>
      <c r="K183" s="38">
        <v>0</v>
      </c>
      <c r="L183" s="38">
        <v>0</v>
      </c>
      <c r="M183" s="38">
        <v>0</v>
      </c>
      <c r="N183" s="38">
        <v>0</v>
      </c>
      <c r="O183" s="38">
        <v>0</v>
      </c>
      <c r="P183" s="38">
        <v>0</v>
      </c>
      <c r="Q183" s="38">
        <v>0</v>
      </c>
      <c r="R183" s="38">
        <v>0</v>
      </c>
      <c r="S183" s="38">
        <v>54</v>
      </c>
    </row>
    <row r="184" spans="2:19" x14ac:dyDescent="0.25">
      <c r="B184" s="38" t="s">
        <v>21</v>
      </c>
      <c r="C184" s="38">
        <v>0</v>
      </c>
      <c r="D184" s="38">
        <v>0</v>
      </c>
      <c r="E184" s="38">
        <v>30</v>
      </c>
      <c r="F184" s="38">
        <v>0</v>
      </c>
      <c r="G184" s="38">
        <v>5</v>
      </c>
      <c r="H184" s="38">
        <v>9</v>
      </c>
      <c r="I184" s="38">
        <v>6</v>
      </c>
      <c r="J184" s="38">
        <v>1</v>
      </c>
      <c r="K184" s="38">
        <v>0</v>
      </c>
      <c r="L184" s="38">
        <v>2</v>
      </c>
      <c r="M184" s="38">
        <v>1</v>
      </c>
      <c r="N184" s="38">
        <v>0</v>
      </c>
      <c r="O184" s="38">
        <v>0</v>
      </c>
      <c r="P184" s="38">
        <v>0</v>
      </c>
      <c r="Q184" s="38">
        <v>0</v>
      </c>
      <c r="R184" s="38">
        <v>0</v>
      </c>
      <c r="S184" s="38">
        <v>54</v>
      </c>
    </row>
    <row r="185" spans="2:19" x14ac:dyDescent="0.25">
      <c r="B185" s="38" t="s">
        <v>26</v>
      </c>
      <c r="C185" s="38">
        <v>0</v>
      </c>
      <c r="D185" s="38">
        <v>47</v>
      </c>
      <c r="E185" s="38">
        <v>5</v>
      </c>
      <c r="F185" s="38">
        <v>0</v>
      </c>
      <c r="G185" s="38">
        <v>0</v>
      </c>
      <c r="H185" s="38">
        <v>0</v>
      </c>
      <c r="I185" s="38">
        <v>0</v>
      </c>
      <c r="J185" s="38">
        <v>0</v>
      </c>
      <c r="K185" s="38">
        <v>0</v>
      </c>
      <c r="L185" s="38">
        <v>2</v>
      </c>
      <c r="M185" s="38">
        <v>0</v>
      </c>
      <c r="N185" s="38">
        <v>0</v>
      </c>
      <c r="O185" s="38">
        <v>0</v>
      </c>
      <c r="P185" s="38">
        <v>0</v>
      </c>
      <c r="Q185" s="38">
        <v>0</v>
      </c>
      <c r="R185" s="38">
        <v>0</v>
      </c>
      <c r="S185" s="38">
        <v>54</v>
      </c>
    </row>
    <row r="186" spans="2:19" x14ac:dyDescent="0.25">
      <c r="B186" s="38" t="s">
        <v>27</v>
      </c>
      <c r="C186" s="38">
        <v>0</v>
      </c>
      <c r="D186" s="38">
        <v>0</v>
      </c>
      <c r="E186" s="38">
        <v>0</v>
      </c>
      <c r="F186" s="38">
        <v>0</v>
      </c>
      <c r="G186" s="38">
        <v>2</v>
      </c>
      <c r="H186" s="38">
        <v>19</v>
      </c>
      <c r="I186" s="38">
        <v>33</v>
      </c>
      <c r="J186" s="38">
        <v>0</v>
      </c>
      <c r="K186" s="38">
        <v>0</v>
      </c>
      <c r="L186" s="38">
        <v>0</v>
      </c>
      <c r="M186" s="38">
        <v>0</v>
      </c>
      <c r="N186" s="38">
        <v>0</v>
      </c>
      <c r="O186" s="38">
        <v>0</v>
      </c>
      <c r="P186" s="38">
        <v>0</v>
      </c>
      <c r="Q186" s="38">
        <v>0</v>
      </c>
      <c r="R186" s="38">
        <v>0</v>
      </c>
      <c r="S186" s="38">
        <v>54</v>
      </c>
    </row>
    <row r="187" spans="2:19" x14ac:dyDescent="0.25">
      <c r="B187" s="38" t="s">
        <v>28</v>
      </c>
      <c r="C187" s="38">
        <v>0</v>
      </c>
      <c r="D187" s="38">
        <v>0</v>
      </c>
      <c r="E187" s="38">
        <v>2</v>
      </c>
      <c r="F187" s="38">
        <v>0</v>
      </c>
      <c r="G187" s="38">
        <v>10</v>
      </c>
      <c r="H187" s="38">
        <v>3</v>
      </c>
      <c r="I187" s="38">
        <v>0</v>
      </c>
      <c r="J187" s="38">
        <v>0</v>
      </c>
      <c r="K187" s="38">
        <v>0</v>
      </c>
      <c r="L187" s="38">
        <v>0</v>
      </c>
      <c r="M187" s="38">
        <v>0</v>
      </c>
      <c r="N187" s="38">
        <v>39</v>
      </c>
      <c r="O187" s="38">
        <v>0</v>
      </c>
      <c r="P187" s="38">
        <v>0</v>
      </c>
      <c r="Q187" s="38">
        <v>0</v>
      </c>
      <c r="R187" s="38">
        <v>0</v>
      </c>
      <c r="S187" s="38">
        <v>54</v>
      </c>
    </row>
    <row r="188" spans="2:19" x14ac:dyDescent="0.25">
      <c r="B188" s="38" t="s">
        <v>23</v>
      </c>
      <c r="C188" s="38">
        <v>0</v>
      </c>
      <c r="D188" s="38">
        <v>1</v>
      </c>
      <c r="E188" s="38">
        <v>4</v>
      </c>
      <c r="F188" s="38">
        <v>18</v>
      </c>
      <c r="G188" s="38">
        <v>1</v>
      </c>
      <c r="H188" s="38">
        <v>0</v>
      </c>
      <c r="I188" s="38">
        <v>0</v>
      </c>
      <c r="J188" s="38">
        <v>0</v>
      </c>
      <c r="K188" s="38">
        <v>0</v>
      </c>
      <c r="L188" s="38">
        <v>29</v>
      </c>
      <c r="M188" s="38">
        <v>0</v>
      </c>
      <c r="N188" s="38">
        <v>0</v>
      </c>
      <c r="O188" s="38">
        <v>0</v>
      </c>
      <c r="P188" s="38">
        <v>0</v>
      </c>
      <c r="Q188" s="38">
        <v>0</v>
      </c>
      <c r="R188" s="38">
        <v>0</v>
      </c>
      <c r="S188" s="38">
        <v>53</v>
      </c>
    </row>
    <row r="189" spans="2:19" x14ac:dyDescent="0.25">
      <c r="B189" s="38" t="s">
        <v>29</v>
      </c>
      <c r="C189" s="38">
        <v>0</v>
      </c>
      <c r="D189" s="38">
        <v>0</v>
      </c>
      <c r="E189" s="38">
        <v>0</v>
      </c>
      <c r="F189" s="38">
        <v>0</v>
      </c>
      <c r="G189" s="38">
        <v>1</v>
      </c>
      <c r="H189" s="38">
        <v>30</v>
      </c>
      <c r="I189" s="38">
        <v>22</v>
      </c>
      <c r="J189" s="38">
        <v>1</v>
      </c>
      <c r="K189" s="38">
        <v>0</v>
      </c>
      <c r="L189" s="38">
        <v>0</v>
      </c>
      <c r="M189" s="38">
        <v>0</v>
      </c>
      <c r="N189" s="38">
        <v>0</v>
      </c>
      <c r="O189" s="38">
        <v>0</v>
      </c>
      <c r="P189" s="38">
        <v>0</v>
      </c>
      <c r="Q189" s="38">
        <v>0</v>
      </c>
      <c r="R189" s="38">
        <v>0</v>
      </c>
      <c r="S189" s="38">
        <v>54</v>
      </c>
    </row>
    <row r="190" spans="2:19" x14ac:dyDescent="0.25">
      <c r="B190" s="38" t="s">
        <v>30</v>
      </c>
      <c r="C190" s="38">
        <v>0</v>
      </c>
      <c r="D190" s="38">
        <v>0</v>
      </c>
      <c r="E190" s="38">
        <v>0</v>
      </c>
      <c r="F190" s="38">
        <v>0</v>
      </c>
      <c r="G190" s="38">
        <v>0</v>
      </c>
      <c r="H190" s="38">
        <v>1</v>
      </c>
      <c r="I190" s="38">
        <v>27</v>
      </c>
      <c r="J190" s="38">
        <v>26</v>
      </c>
      <c r="K190" s="38">
        <v>0</v>
      </c>
      <c r="L190" s="38">
        <v>0</v>
      </c>
      <c r="M190" s="38">
        <v>0</v>
      </c>
      <c r="N190" s="38">
        <v>0</v>
      </c>
      <c r="O190" s="38">
        <v>0</v>
      </c>
      <c r="P190" s="38">
        <v>0</v>
      </c>
      <c r="Q190" s="38">
        <v>0</v>
      </c>
      <c r="R190" s="38">
        <v>0</v>
      </c>
      <c r="S190" s="38">
        <v>54</v>
      </c>
    </row>
    <row r="191" spans="2:19" x14ac:dyDescent="0.25">
      <c r="B191" s="38" t="s">
        <v>31</v>
      </c>
      <c r="C191" s="38">
        <v>0</v>
      </c>
      <c r="D191" s="38">
        <v>0</v>
      </c>
      <c r="E191" s="38">
        <v>0</v>
      </c>
      <c r="F191" s="38">
        <v>4</v>
      </c>
      <c r="G191" s="38">
        <v>0</v>
      </c>
      <c r="H191" s="38">
        <v>10</v>
      </c>
      <c r="I191" s="38">
        <v>11</v>
      </c>
      <c r="J191" s="38">
        <v>18</v>
      </c>
      <c r="K191" s="38">
        <v>11</v>
      </c>
      <c r="L191" s="38">
        <v>0</v>
      </c>
      <c r="M191" s="38">
        <v>0</v>
      </c>
      <c r="N191" s="38">
        <v>0</v>
      </c>
      <c r="O191" s="38">
        <v>0</v>
      </c>
      <c r="P191" s="38">
        <v>0</v>
      </c>
      <c r="Q191" s="38">
        <v>0</v>
      </c>
      <c r="R191" s="38">
        <v>0</v>
      </c>
      <c r="S191" s="38">
        <v>54</v>
      </c>
    </row>
    <row r="192" spans="2:19" x14ac:dyDescent="0.25">
      <c r="B192" s="38" t="s">
        <v>22</v>
      </c>
      <c r="C192" s="38">
        <v>0</v>
      </c>
      <c r="D192" s="38">
        <v>38</v>
      </c>
      <c r="E192" s="38">
        <v>0</v>
      </c>
      <c r="F192" s="38">
        <v>11</v>
      </c>
      <c r="G192" s="38">
        <v>5</v>
      </c>
      <c r="H192" s="38">
        <v>0</v>
      </c>
      <c r="I192" s="38">
        <v>0</v>
      </c>
      <c r="J192" s="38">
        <v>0</v>
      </c>
      <c r="K192" s="38">
        <v>0</v>
      </c>
      <c r="L192" s="38">
        <v>0</v>
      </c>
      <c r="M192" s="38">
        <v>0</v>
      </c>
      <c r="N192" s="38">
        <v>0</v>
      </c>
      <c r="O192" s="38">
        <v>0</v>
      </c>
      <c r="P192" s="38">
        <v>0</v>
      </c>
      <c r="Q192" s="38">
        <v>0</v>
      </c>
      <c r="R192" s="38">
        <v>0</v>
      </c>
      <c r="S192" s="38">
        <v>54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95"/>
  <sheetViews>
    <sheetView topLeftCell="AD49" zoomScale="75" zoomScaleNormal="75" workbookViewId="0">
      <selection activeCell="U88" sqref="U88"/>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3" spans="1:118" s="1" customFormat="1" x14ac:dyDescent="0.25">
      <c r="V3" s="1" t="str">
        <f>A4</f>
        <v xml:space="preserve">Escherichia coli </v>
      </c>
      <c r="AT3" s="1" t="str">
        <f>A4</f>
        <v xml:space="preserve">Escherichia coli </v>
      </c>
      <c r="BR3" s="1" t="str">
        <f>A4</f>
        <v xml:space="preserve">Escherichia coli </v>
      </c>
    </row>
    <row r="4" spans="1:118" s="1" customFormat="1" ht="18.75" x14ac:dyDescent="0.25">
      <c r="A4" s="1" t="s">
        <v>76</v>
      </c>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T4" s="1" t="s">
        <v>0</v>
      </c>
      <c r="AU4" s="24" t="str">
        <f t="shared" ref="AU4:BO4" si="0">W4</f>
        <v>Ampicillin</v>
      </c>
      <c r="AV4" s="24" t="str">
        <f t="shared" si="0"/>
        <v>Ampicillin/ Sulbactam</v>
      </c>
      <c r="AW4" s="24" t="str">
        <f t="shared" si="0"/>
        <v>Piperacillin</v>
      </c>
      <c r="AX4" s="24" t="str">
        <f t="shared" si="0"/>
        <v>Piperacillin/ Tazobactam</v>
      </c>
      <c r="AY4" s="24" t="str">
        <f t="shared" si="0"/>
        <v>Aztreonam</v>
      </c>
      <c r="AZ4" s="24" t="str">
        <f t="shared" si="0"/>
        <v>Cefotaxim</v>
      </c>
      <c r="BA4" s="24" t="str">
        <f t="shared" si="0"/>
        <v>Ceftazidim</v>
      </c>
      <c r="BB4" s="24" t="str">
        <f t="shared" si="0"/>
        <v>Cefuroxim</v>
      </c>
      <c r="BC4" s="24" t="str">
        <f t="shared" si="0"/>
        <v>Imipenem</v>
      </c>
      <c r="BD4" s="24" t="str">
        <f t="shared" si="0"/>
        <v>Meropenem</v>
      </c>
      <c r="BE4" s="24" t="str">
        <f t="shared" si="0"/>
        <v>Colistin</v>
      </c>
      <c r="BF4" s="24" t="str">
        <f t="shared" si="0"/>
        <v>Amikacin</v>
      </c>
      <c r="BG4" s="24" t="str">
        <f t="shared" si="0"/>
        <v>Gentamicin</v>
      </c>
      <c r="BH4" s="24" t="str">
        <f t="shared" si="0"/>
        <v>Tobramycin</v>
      </c>
      <c r="BI4" s="24" t="str">
        <f t="shared" si="0"/>
        <v>Fosfomycin</v>
      </c>
      <c r="BJ4" s="24" t="str">
        <f t="shared" si="0"/>
        <v>Cotrimoxazol</v>
      </c>
      <c r="BK4" s="24" t="str">
        <f t="shared" si="0"/>
        <v>Ciprofloxacin</v>
      </c>
      <c r="BL4" s="24" t="str">
        <f t="shared" si="0"/>
        <v>Levofloxacin</v>
      </c>
      <c r="BM4" s="24" t="str">
        <f t="shared" si="0"/>
        <v>Moxifloxacin</v>
      </c>
      <c r="BN4" s="24" t="str">
        <f t="shared" si="0"/>
        <v>Doxycyclin</v>
      </c>
      <c r="BO4" s="24" t="str">
        <f t="shared" si="0"/>
        <v>Tigecyclin</v>
      </c>
      <c r="BR4" s="1" t="s">
        <v>0</v>
      </c>
      <c r="BS4" s="1" t="str">
        <f t="shared" ref="BS4:CM4" si="1">W4</f>
        <v>Ampicillin</v>
      </c>
      <c r="BT4" s="1" t="str">
        <f t="shared" si="1"/>
        <v>Ampicillin/ Sulbactam</v>
      </c>
      <c r="BU4" s="1" t="str">
        <f t="shared" si="1"/>
        <v>Piperacillin</v>
      </c>
      <c r="BV4" s="1" t="str">
        <f t="shared" si="1"/>
        <v>Piperacillin/ Tazobactam</v>
      </c>
      <c r="BW4" s="1" t="str">
        <f t="shared" si="1"/>
        <v>Aztreonam</v>
      </c>
      <c r="BX4" s="1" t="str">
        <f t="shared" si="1"/>
        <v>Cefotaxim</v>
      </c>
      <c r="BY4" s="1" t="str">
        <f t="shared" si="1"/>
        <v>Ceftazidim</v>
      </c>
      <c r="BZ4" s="1" t="str">
        <f t="shared" si="1"/>
        <v>Cefuroxim</v>
      </c>
      <c r="CA4" s="1" t="str">
        <f t="shared" si="1"/>
        <v>Imipenem</v>
      </c>
      <c r="CB4" s="1" t="str">
        <f t="shared" si="1"/>
        <v>Meropenem</v>
      </c>
      <c r="CC4" s="1" t="str">
        <f t="shared" si="1"/>
        <v>Colistin</v>
      </c>
      <c r="CD4" s="1" t="str">
        <f t="shared" si="1"/>
        <v>Amikacin</v>
      </c>
      <c r="CE4" s="1" t="str">
        <f t="shared" si="1"/>
        <v>Gentamicin</v>
      </c>
      <c r="CF4" s="1" t="str">
        <f t="shared" si="1"/>
        <v>Tobramycin</v>
      </c>
      <c r="CG4" s="1" t="str">
        <f t="shared" si="1"/>
        <v>Fosfomycin</v>
      </c>
      <c r="CH4" s="1" t="str">
        <f t="shared" si="1"/>
        <v>Cotrimoxazol</v>
      </c>
      <c r="CI4" s="1" t="str">
        <f t="shared" si="1"/>
        <v>Ciprofloxacin</v>
      </c>
      <c r="CJ4" s="1" t="str">
        <f t="shared" si="1"/>
        <v>Levofloxacin</v>
      </c>
      <c r="CK4" s="1" t="str">
        <f t="shared" si="1"/>
        <v>Moxifloxacin</v>
      </c>
      <c r="CL4" s="1" t="str">
        <f t="shared" si="1"/>
        <v>Doxycyclin</v>
      </c>
      <c r="CM4" s="1" t="str">
        <f t="shared" si="1"/>
        <v>Tigecyclin</v>
      </c>
      <c r="CQ4" s="10"/>
      <c r="CR4" s="11" t="s">
        <v>37</v>
      </c>
      <c r="CS4" s="11" t="s">
        <v>42</v>
      </c>
      <c r="CT4" s="11" t="s">
        <v>43</v>
      </c>
      <c r="CU4" s="11" t="s">
        <v>44</v>
      </c>
      <c r="CV4" s="11" t="s">
        <v>45</v>
      </c>
      <c r="CW4" s="11" t="s">
        <v>46</v>
      </c>
      <c r="CX4" s="11" t="s">
        <v>47</v>
      </c>
      <c r="CY4" s="11" t="s">
        <v>60</v>
      </c>
      <c r="CZ4" s="11" t="s">
        <v>48</v>
      </c>
      <c r="DA4" s="11" t="s">
        <v>49</v>
      </c>
      <c r="DB4" s="11" t="s">
        <v>50</v>
      </c>
      <c r="DC4" s="11" t="s">
        <v>51</v>
      </c>
      <c r="DD4" s="11" t="s">
        <v>52</v>
      </c>
      <c r="DE4" s="11" t="s">
        <v>53</v>
      </c>
      <c r="DF4" s="11" t="s">
        <v>54</v>
      </c>
      <c r="DG4" s="11" t="s">
        <v>55</v>
      </c>
      <c r="DH4" s="11" t="s">
        <v>56</v>
      </c>
      <c r="DI4" s="11" t="s">
        <v>57</v>
      </c>
      <c r="DJ4" s="11" t="s">
        <v>58</v>
      </c>
      <c r="DK4" s="11" t="s">
        <v>59</v>
      </c>
      <c r="DL4" s="11" t="s">
        <v>61</v>
      </c>
      <c r="DM4" s="9"/>
      <c r="DN4" s="9"/>
    </row>
    <row r="5" spans="1:118" s="1" customFormat="1" ht="18.75" x14ac:dyDescent="0.25">
      <c r="B5" s="1" t="s">
        <v>2</v>
      </c>
      <c r="C5" s="2">
        <v>0</v>
      </c>
      <c r="D5" s="2">
        <v>0</v>
      </c>
      <c r="E5" s="2">
        <v>0</v>
      </c>
      <c r="F5" s="2">
        <v>0</v>
      </c>
      <c r="G5" s="2">
        <v>0</v>
      </c>
      <c r="H5" s="2">
        <v>0</v>
      </c>
      <c r="I5" s="2">
        <v>2</v>
      </c>
      <c r="J5" s="2">
        <v>22</v>
      </c>
      <c r="K5" s="2">
        <v>6</v>
      </c>
      <c r="L5" s="2">
        <v>0</v>
      </c>
      <c r="M5" s="3">
        <v>0</v>
      </c>
      <c r="N5" s="3">
        <v>0</v>
      </c>
      <c r="O5" s="3">
        <v>38</v>
      </c>
      <c r="P5" s="3">
        <v>0</v>
      </c>
      <c r="Q5" s="3">
        <v>0</v>
      </c>
      <c r="R5" s="3">
        <v>0</v>
      </c>
      <c r="S5" s="1">
        <v>68</v>
      </c>
      <c r="V5" s="1">
        <v>1.5625E-2</v>
      </c>
      <c r="W5" s="2">
        <f>C5</f>
        <v>0</v>
      </c>
      <c r="X5" s="2">
        <f>C6</f>
        <v>0</v>
      </c>
      <c r="Y5" s="2">
        <f>C7</f>
        <v>0</v>
      </c>
      <c r="Z5" s="2">
        <f>C8</f>
        <v>0</v>
      </c>
      <c r="AA5" s="2">
        <f>C9</f>
        <v>0</v>
      </c>
      <c r="AB5" s="2">
        <f>C10</f>
        <v>0</v>
      </c>
      <c r="AC5" s="2">
        <f>C11</f>
        <v>0</v>
      </c>
      <c r="AD5" s="4">
        <f>C12</f>
        <v>0</v>
      </c>
      <c r="AE5" s="2">
        <f>C13</f>
        <v>0</v>
      </c>
      <c r="AF5" s="2">
        <f>C14</f>
        <v>0</v>
      </c>
      <c r="AG5" s="2">
        <f>C15</f>
        <v>0</v>
      </c>
      <c r="AH5" s="2">
        <f>C16</f>
        <v>0</v>
      </c>
      <c r="AI5" s="2">
        <f>C17</f>
        <v>0</v>
      </c>
      <c r="AJ5" s="2">
        <f>C18</f>
        <v>0</v>
      </c>
      <c r="AK5" s="2">
        <f>C19</f>
        <v>0</v>
      </c>
      <c r="AL5" s="2">
        <f>C20</f>
        <v>0</v>
      </c>
      <c r="AM5" s="2">
        <f>C21</f>
        <v>0</v>
      </c>
      <c r="AN5" s="2">
        <f>C22</f>
        <v>0</v>
      </c>
      <c r="AO5" s="2">
        <f>C23</f>
        <v>0</v>
      </c>
      <c r="AP5" s="1">
        <f>C24</f>
        <v>0</v>
      </c>
      <c r="AQ5" s="2">
        <f>C25</f>
        <v>0</v>
      </c>
      <c r="AT5" s="1">
        <v>1.4999999999999999E-2</v>
      </c>
      <c r="AU5" s="25">
        <f t="shared" ref="AU5:BO5" si="2">PRODUCT(W5*100*1/W21)</f>
        <v>0</v>
      </c>
      <c r="AV5" s="25">
        <f t="shared" si="2"/>
        <v>0</v>
      </c>
      <c r="AW5" s="25">
        <f t="shared" si="2"/>
        <v>0</v>
      </c>
      <c r="AX5" s="25">
        <f t="shared" si="2"/>
        <v>0</v>
      </c>
      <c r="AY5" s="25">
        <f t="shared" si="2"/>
        <v>0</v>
      </c>
      <c r="AZ5" s="25">
        <f t="shared" si="2"/>
        <v>0</v>
      </c>
      <c r="BA5" s="25">
        <f t="shared" si="2"/>
        <v>0</v>
      </c>
      <c r="BB5" s="26">
        <f t="shared" si="2"/>
        <v>0</v>
      </c>
      <c r="BC5" s="25">
        <f t="shared" si="2"/>
        <v>0</v>
      </c>
      <c r="BD5" s="25">
        <f t="shared" si="2"/>
        <v>0</v>
      </c>
      <c r="BE5" s="25">
        <f t="shared" si="2"/>
        <v>0</v>
      </c>
      <c r="BF5" s="25">
        <f t="shared" si="2"/>
        <v>0</v>
      </c>
      <c r="BG5" s="25">
        <f t="shared" si="2"/>
        <v>0</v>
      </c>
      <c r="BH5" s="25">
        <f t="shared" si="2"/>
        <v>0</v>
      </c>
      <c r="BI5" s="25">
        <f t="shared" si="2"/>
        <v>0</v>
      </c>
      <c r="BJ5" s="25">
        <f t="shared" si="2"/>
        <v>0</v>
      </c>
      <c r="BK5" s="25">
        <f t="shared" si="2"/>
        <v>0</v>
      </c>
      <c r="BL5" s="25">
        <f t="shared" si="2"/>
        <v>0</v>
      </c>
      <c r="BM5" s="25">
        <f t="shared" si="2"/>
        <v>0</v>
      </c>
      <c r="BN5" s="24">
        <f t="shared" si="2"/>
        <v>0</v>
      </c>
      <c r="BO5" s="25">
        <f t="shared" si="2"/>
        <v>0</v>
      </c>
      <c r="BR5" s="1">
        <v>1.4999999999999999E-2</v>
      </c>
      <c r="BS5" s="25">
        <f t="shared" ref="BS5:CM5" si="3">AU5</f>
        <v>0</v>
      </c>
      <c r="BT5" s="25">
        <f t="shared" si="3"/>
        <v>0</v>
      </c>
      <c r="BU5" s="25">
        <f t="shared" si="3"/>
        <v>0</v>
      </c>
      <c r="BV5" s="25">
        <f t="shared" si="3"/>
        <v>0</v>
      </c>
      <c r="BW5" s="25">
        <f t="shared" si="3"/>
        <v>0</v>
      </c>
      <c r="BX5" s="25">
        <f t="shared" si="3"/>
        <v>0</v>
      </c>
      <c r="BY5" s="25">
        <f t="shared" si="3"/>
        <v>0</v>
      </c>
      <c r="BZ5" s="26">
        <f t="shared" si="3"/>
        <v>0</v>
      </c>
      <c r="CA5" s="25">
        <f t="shared" si="3"/>
        <v>0</v>
      </c>
      <c r="CB5" s="25">
        <f t="shared" si="3"/>
        <v>0</v>
      </c>
      <c r="CC5" s="25">
        <f t="shared" si="3"/>
        <v>0</v>
      </c>
      <c r="CD5" s="25">
        <f t="shared" si="3"/>
        <v>0</v>
      </c>
      <c r="CE5" s="25">
        <f t="shared" si="3"/>
        <v>0</v>
      </c>
      <c r="CF5" s="25">
        <f t="shared" si="3"/>
        <v>0</v>
      </c>
      <c r="CG5" s="25">
        <f t="shared" si="3"/>
        <v>0</v>
      </c>
      <c r="CH5" s="25">
        <f t="shared" si="3"/>
        <v>0</v>
      </c>
      <c r="CI5" s="25">
        <f t="shared" si="3"/>
        <v>0</v>
      </c>
      <c r="CJ5" s="25">
        <f t="shared" si="3"/>
        <v>0</v>
      </c>
      <c r="CK5" s="25">
        <f t="shared" si="3"/>
        <v>0</v>
      </c>
      <c r="CL5" s="24">
        <f t="shared" si="3"/>
        <v>0</v>
      </c>
      <c r="CM5" s="25">
        <f t="shared" si="3"/>
        <v>0</v>
      </c>
      <c r="CN5" s="5"/>
      <c r="CQ5" s="11" t="s">
        <v>38</v>
      </c>
      <c r="CR5" s="15">
        <f>S5</f>
        <v>68</v>
      </c>
      <c r="CS5" s="15">
        <f>S6</f>
        <v>81</v>
      </c>
      <c r="CT5" s="15">
        <f>S7</f>
        <v>81</v>
      </c>
      <c r="CU5" s="15">
        <f>S8</f>
        <v>81</v>
      </c>
      <c r="CV5" s="15">
        <f>S9</f>
        <v>81</v>
      </c>
      <c r="CW5" s="15">
        <f>S10</f>
        <v>81</v>
      </c>
      <c r="CX5" s="15">
        <f>S11</f>
        <v>81</v>
      </c>
      <c r="CY5" s="15">
        <f>S12</f>
        <v>81</v>
      </c>
      <c r="CZ5" s="15">
        <f>S13</f>
        <v>81</v>
      </c>
      <c r="DA5" s="15">
        <f>S14</f>
        <v>81</v>
      </c>
      <c r="DB5" s="15">
        <f>S15</f>
        <v>81</v>
      </c>
      <c r="DC5" s="15">
        <f>S16</f>
        <v>81</v>
      </c>
      <c r="DD5" s="15">
        <f>S17</f>
        <v>81</v>
      </c>
      <c r="DE5" s="15">
        <f>S18</f>
        <v>81</v>
      </c>
      <c r="DF5" s="15">
        <f>S19</f>
        <v>81</v>
      </c>
      <c r="DG5" s="15">
        <f>S20</f>
        <v>81</v>
      </c>
      <c r="DH5" s="15">
        <f>S21</f>
        <v>81</v>
      </c>
      <c r="DI5" s="15">
        <f>S22</f>
        <v>81</v>
      </c>
      <c r="DJ5" s="15">
        <f>S23</f>
        <v>81</v>
      </c>
      <c r="DK5" s="15">
        <f>S24</f>
        <v>81</v>
      </c>
      <c r="DL5" s="15">
        <f>S25</f>
        <v>81</v>
      </c>
      <c r="DM5" s="9"/>
      <c r="DN5" s="9"/>
    </row>
    <row r="6" spans="1:118" s="1" customFormat="1" ht="18.75" x14ac:dyDescent="0.25">
      <c r="B6" s="1" t="s">
        <v>3</v>
      </c>
      <c r="C6" s="2">
        <v>0</v>
      </c>
      <c r="D6" s="2">
        <v>0</v>
      </c>
      <c r="E6" s="2">
        <v>0</v>
      </c>
      <c r="F6" s="2">
        <v>2</v>
      </c>
      <c r="G6" s="2">
        <v>0</v>
      </c>
      <c r="H6" s="2">
        <v>8</v>
      </c>
      <c r="I6" s="2">
        <v>24</v>
      </c>
      <c r="J6" s="2">
        <v>4</v>
      </c>
      <c r="K6" s="2">
        <v>5</v>
      </c>
      <c r="L6" s="2">
        <v>6</v>
      </c>
      <c r="M6" s="3">
        <v>4</v>
      </c>
      <c r="N6" s="3">
        <v>5</v>
      </c>
      <c r="O6" s="3">
        <v>23</v>
      </c>
      <c r="P6" s="3">
        <v>0</v>
      </c>
      <c r="Q6" s="3">
        <v>0</v>
      </c>
      <c r="R6" s="3">
        <v>0</v>
      </c>
      <c r="S6" s="1">
        <v>81</v>
      </c>
      <c r="V6" s="1">
        <v>3.125E-2</v>
      </c>
      <c r="W6" s="2">
        <f>D5</f>
        <v>0</v>
      </c>
      <c r="X6" s="2">
        <f>D6</f>
        <v>0</v>
      </c>
      <c r="Y6" s="2">
        <f>D7</f>
        <v>0</v>
      </c>
      <c r="Z6" s="2">
        <f>D8</f>
        <v>0</v>
      </c>
      <c r="AA6" s="2">
        <f>D9</f>
        <v>1</v>
      </c>
      <c r="AB6" s="2">
        <f>D10</f>
        <v>54</v>
      </c>
      <c r="AC6" s="2">
        <f>D11</f>
        <v>0</v>
      </c>
      <c r="AD6" s="4">
        <f>D12</f>
        <v>0</v>
      </c>
      <c r="AE6" s="2">
        <f>D13</f>
        <v>0</v>
      </c>
      <c r="AF6" s="2">
        <f>D14</f>
        <v>0</v>
      </c>
      <c r="AG6" s="2">
        <f>D15</f>
        <v>2</v>
      </c>
      <c r="AH6" s="2">
        <f>D16</f>
        <v>0</v>
      </c>
      <c r="AI6" s="2">
        <f>D17</f>
        <v>0</v>
      </c>
      <c r="AJ6" s="2">
        <f>D18</f>
        <v>0</v>
      </c>
      <c r="AK6" s="2">
        <f>D19</f>
        <v>0</v>
      </c>
      <c r="AL6" s="2">
        <f>D20</f>
        <v>0</v>
      </c>
      <c r="AM6" s="2">
        <f>D21</f>
        <v>46</v>
      </c>
      <c r="AN6" s="2">
        <f>D22</f>
        <v>53</v>
      </c>
      <c r="AO6" s="2">
        <f>D23</f>
        <v>2</v>
      </c>
      <c r="AP6" s="1">
        <f>D24</f>
        <v>0</v>
      </c>
      <c r="AQ6" s="2">
        <f>D25</f>
        <v>59</v>
      </c>
      <c r="AT6" s="1">
        <v>3.1E-2</v>
      </c>
      <c r="AU6" s="25">
        <f t="shared" ref="AU6:BO6" si="4">PRODUCT(W6*100*1/W21)</f>
        <v>0</v>
      </c>
      <c r="AV6" s="25">
        <f t="shared" si="4"/>
        <v>0</v>
      </c>
      <c r="AW6" s="25">
        <f t="shared" si="4"/>
        <v>0</v>
      </c>
      <c r="AX6" s="25">
        <f t="shared" si="4"/>
        <v>0</v>
      </c>
      <c r="AY6" s="25">
        <f t="shared" si="4"/>
        <v>1.2345679012345678</v>
      </c>
      <c r="AZ6" s="25">
        <f t="shared" si="4"/>
        <v>66.666666666666671</v>
      </c>
      <c r="BA6" s="25">
        <f t="shared" si="4"/>
        <v>0</v>
      </c>
      <c r="BB6" s="26">
        <f t="shared" si="4"/>
        <v>0</v>
      </c>
      <c r="BC6" s="25">
        <f t="shared" si="4"/>
        <v>0</v>
      </c>
      <c r="BD6" s="25">
        <f t="shared" si="4"/>
        <v>0</v>
      </c>
      <c r="BE6" s="25">
        <f t="shared" si="4"/>
        <v>2.4691358024691357</v>
      </c>
      <c r="BF6" s="25">
        <f t="shared" si="4"/>
        <v>0</v>
      </c>
      <c r="BG6" s="25">
        <f t="shared" si="4"/>
        <v>0</v>
      </c>
      <c r="BH6" s="25">
        <f t="shared" si="4"/>
        <v>0</v>
      </c>
      <c r="BI6" s="25">
        <f t="shared" si="4"/>
        <v>0</v>
      </c>
      <c r="BJ6" s="25">
        <f t="shared" si="4"/>
        <v>0</v>
      </c>
      <c r="BK6" s="25">
        <f t="shared" si="4"/>
        <v>56.790123456790127</v>
      </c>
      <c r="BL6" s="25">
        <f t="shared" si="4"/>
        <v>65.432098765432102</v>
      </c>
      <c r="BM6" s="25">
        <f t="shared" si="4"/>
        <v>2.4691358024691357</v>
      </c>
      <c r="BN6" s="24">
        <f t="shared" si="4"/>
        <v>0</v>
      </c>
      <c r="BO6" s="25">
        <f t="shared" si="4"/>
        <v>72.839506172839506</v>
      </c>
      <c r="BR6" s="1">
        <v>3.1E-2</v>
      </c>
      <c r="BS6" s="25">
        <f t="shared" ref="BS6:CM6" si="5">AU5+AU6</f>
        <v>0</v>
      </c>
      <c r="BT6" s="25">
        <f t="shared" si="5"/>
        <v>0</v>
      </c>
      <c r="BU6" s="25">
        <f t="shared" si="5"/>
        <v>0</v>
      </c>
      <c r="BV6" s="25">
        <f t="shared" si="5"/>
        <v>0</v>
      </c>
      <c r="BW6" s="25">
        <f t="shared" si="5"/>
        <v>1.2345679012345678</v>
      </c>
      <c r="BX6" s="25">
        <f t="shared" si="5"/>
        <v>66.666666666666671</v>
      </c>
      <c r="BY6" s="25">
        <f t="shared" si="5"/>
        <v>0</v>
      </c>
      <c r="BZ6" s="26">
        <f t="shared" si="5"/>
        <v>0</v>
      </c>
      <c r="CA6" s="25">
        <f t="shared" si="5"/>
        <v>0</v>
      </c>
      <c r="CB6" s="25">
        <f t="shared" si="5"/>
        <v>0</v>
      </c>
      <c r="CC6" s="25">
        <f t="shared" si="5"/>
        <v>2.4691358024691357</v>
      </c>
      <c r="CD6" s="25">
        <f t="shared" si="5"/>
        <v>0</v>
      </c>
      <c r="CE6" s="25">
        <f t="shared" si="5"/>
        <v>0</v>
      </c>
      <c r="CF6" s="25">
        <f t="shared" si="5"/>
        <v>0</v>
      </c>
      <c r="CG6" s="25">
        <f t="shared" si="5"/>
        <v>0</v>
      </c>
      <c r="CH6" s="25">
        <f t="shared" si="5"/>
        <v>0</v>
      </c>
      <c r="CI6" s="25">
        <f t="shared" si="5"/>
        <v>56.790123456790127</v>
      </c>
      <c r="CJ6" s="25">
        <f t="shared" si="5"/>
        <v>65.432098765432102</v>
      </c>
      <c r="CK6" s="25">
        <f t="shared" si="5"/>
        <v>2.4691358024691357</v>
      </c>
      <c r="CL6" s="24">
        <f t="shared" si="5"/>
        <v>0</v>
      </c>
      <c r="CM6" s="25">
        <f t="shared" si="5"/>
        <v>72.839506172839506</v>
      </c>
      <c r="CN6" s="5"/>
      <c r="CQ6" s="11" t="s">
        <v>39</v>
      </c>
      <c r="CR6" s="12">
        <f>BS14</f>
        <v>44.117647058823536</v>
      </c>
      <c r="CS6" s="12">
        <f>BT14</f>
        <v>60.493827160493829</v>
      </c>
      <c r="CT6" s="12">
        <f>BU14</f>
        <v>45.679012345679013</v>
      </c>
      <c r="CU6" s="12">
        <f>BV14</f>
        <v>90.12345679012347</v>
      </c>
      <c r="CV6" s="12">
        <f>BW11</f>
        <v>82.716049382716051</v>
      </c>
      <c r="CW6" s="12">
        <f>BX11</f>
        <v>83.950617283950621</v>
      </c>
      <c r="CX6" s="12">
        <f>BY11</f>
        <v>86.419753086419746</v>
      </c>
      <c r="CY6" s="12">
        <f>BZ14</f>
        <v>77.777777777777771</v>
      </c>
      <c r="CZ6" s="12">
        <f>CA12</f>
        <v>100</v>
      </c>
      <c r="DA6" s="12">
        <f>CB12</f>
        <v>100</v>
      </c>
      <c r="DB6" s="12">
        <f>CC12</f>
        <v>100</v>
      </c>
      <c r="DC6" s="12">
        <f>CD14</f>
        <v>98.76543209876543</v>
      </c>
      <c r="DD6" s="12">
        <f>CE12</f>
        <v>92.592592592592581</v>
      </c>
      <c r="DE6" s="12">
        <f>CF12</f>
        <v>88.888888888888886</v>
      </c>
      <c r="DF6" s="12">
        <f>CG16</f>
        <v>100.00000000000001</v>
      </c>
      <c r="DG6" s="12">
        <f>CH12</f>
        <v>71.604938271604951</v>
      </c>
      <c r="DH6" s="12">
        <f>CI9</f>
        <v>74.074074074074076</v>
      </c>
      <c r="DI6" s="12">
        <f>CJ10</f>
        <v>76.543209876543216</v>
      </c>
      <c r="DJ6" s="12">
        <f>CK9</f>
        <v>67.901234567901227</v>
      </c>
      <c r="DK6" s="12"/>
      <c r="DL6" s="12">
        <f>CM10</f>
        <v>98.76543209876543</v>
      </c>
      <c r="DM6" s="9"/>
      <c r="DN6" s="9"/>
    </row>
    <row r="7" spans="1:118" s="1" customFormat="1" ht="18.75" x14ac:dyDescent="0.25">
      <c r="B7" s="1" t="s">
        <v>4</v>
      </c>
      <c r="C7" s="2">
        <v>0</v>
      </c>
      <c r="D7" s="2">
        <v>0</v>
      </c>
      <c r="E7" s="2">
        <v>0</v>
      </c>
      <c r="F7" s="2">
        <v>0</v>
      </c>
      <c r="G7" s="2">
        <v>3</v>
      </c>
      <c r="H7" s="2">
        <v>0</v>
      </c>
      <c r="I7" s="2">
        <v>18</v>
      </c>
      <c r="J7" s="2">
        <v>15</v>
      </c>
      <c r="K7" s="2">
        <v>0</v>
      </c>
      <c r="L7" s="2">
        <v>1</v>
      </c>
      <c r="M7" s="3">
        <v>0</v>
      </c>
      <c r="N7" s="3">
        <v>3</v>
      </c>
      <c r="O7" s="3">
        <v>8</v>
      </c>
      <c r="P7" s="3">
        <v>33</v>
      </c>
      <c r="Q7" s="3">
        <v>0</v>
      </c>
      <c r="R7" s="3">
        <v>0</v>
      </c>
      <c r="S7" s="1">
        <v>81</v>
      </c>
      <c r="V7" s="1">
        <v>6.25E-2</v>
      </c>
      <c r="W7" s="2">
        <f>E5</f>
        <v>0</v>
      </c>
      <c r="X7" s="2">
        <f>E6</f>
        <v>0</v>
      </c>
      <c r="Y7" s="2">
        <f>E7</f>
        <v>0</v>
      </c>
      <c r="Z7" s="2">
        <f>E8</f>
        <v>0</v>
      </c>
      <c r="AA7" s="2">
        <f>E9</f>
        <v>0</v>
      </c>
      <c r="AB7" s="2">
        <f>E10</f>
        <v>0</v>
      </c>
      <c r="AC7" s="2">
        <f>E11</f>
        <v>0</v>
      </c>
      <c r="AD7" s="4">
        <f>E12</f>
        <v>0</v>
      </c>
      <c r="AE7" s="2">
        <f>E13</f>
        <v>41</v>
      </c>
      <c r="AF7" s="2">
        <f>E14</f>
        <v>81</v>
      </c>
      <c r="AG7" s="2">
        <f>E15</f>
        <v>0</v>
      </c>
      <c r="AH7" s="2">
        <f>E16</f>
        <v>0</v>
      </c>
      <c r="AI7" s="2">
        <f>E17</f>
        <v>3</v>
      </c>
      <c r="AJ7" s="2">
        <f>E18</f>
        <v>1</v>
      </c>
      <c r="AK7" s="2">
        <f>E19</f>
        <v>0</v>
      </c>
      <c r="AL7" s="2">
        <f>E20</f>
        <v>54</v>
      </c>
      <c r="AM7" s="2">
        <f>E21</f>
        <v>8</v>
      </c>
      <c r="AN7" s="2">
        <f>E22</f>
        <v>0</v>
      </c>
      <c r="AO7" s="2">
        <f>E23</f>
        <v>30</v>
      </c>
      <c r="AP7" s="1">
        <f>E24</f>
        <v>1</v>
      </c>
      <c r="AQ7" s="2">
        <f>E25</f>
        <v>0</v>
      </c>
      <c r="AT7" s="1">
        <v>6.2E-2</v>
      </c>
      <c r="AU7" s="25">
        <f t="shared" ref="AU7:BO7" si="6">PRODUCT(W7*100*1/W21)</f>
        <v>0</v>
      </c>
      <c r="AV7" s="25">
        <f t="shared" si="6"/>
        <v>0</v>
      </c>
      <c r="AW7" s="25">
        <f t="shared" si="6"/>
        <v>0</v>
      </c>
      <c r="AX7" s="25">
        <f t="shared" si="6"/>
        <v>0</v>
      </c>
      <c r="AY7" s="25">
        <f t="shared" si="6"/>
        <v>0</v>
      </c>
      <c r="AZ7" s="25">
        <f t="shared" si="6"/>
        <v>0</v>
      </c>
      <c r="BA7" s="25">
        <f t="shared" si="6"/>
        <v>0</v>
      </c>
      <c r="BB7" s="26">
        <f t="shared" si="6"/>
        <v>0</v>
      </c>
      <c r="BC7" s="25">
        <f t="shared" si="6"/>
        <v>50.617283950617285</v>
      </c>
      <c r="BD7" s="25">
        <f t="shared" si="6"/>
        <v>100</v>
      </c>
      <c r="BE7" s="25">
        <f t="shared" si="6"/>
        <v>0</v>
      </c>
      <c r="BF7" s="25">
        <f t="shared" si="6"/>
        <v>0</v>
      </c>
      <c r="BG7" s="25">
        <f t="shared" si="6"/>
        <v>3.7037037037037037</v>
      </c>
      <c r="BH7" s="25">
        <f t="shared" si="6"/>
        <v>1.2345679012345678</v>
      </c>
      <c r="BI7" s="25">
        <f t="shared" si="6"/>
        <v>0</v>
      </c>
      <c r="BJ7" s="25">
        <f t="shared" si="6"/>
        <v>66.666666666666671</v>
      </c>
      <c r="BK7" s="25">
        <f t="shared" si="6"/>
        <v>9.8765432098765427</v>
      </c>
      <c r="BL7" s="25">
        <f t="shared" si="6"/>
        <v>0</v>
      </c>
      <c r="BM7" s="25">
        <f t="shared" si="6"/>
        <v>37.037037037037038</v>
      </c>
      <c r="BN7" s="24">
        <f t="shared" si="6"/>
        <v>1.2345679012345678</v>
      </c>
      <c r="BO7" s="25">
        <f t="shared" si="6"/>
        <v>0</v>
      </c>
      <c r="BR7" s="1">
        <v>6.2E-2</v>
      </c>
      <c r="BS7" s="25">
        <f t="shared" ref="BS7:CM7" si="7">AU5+AU6+AU7</f>
        <v>0</v>
      </c>
      <c r="BT7" s="25">
        <f t="shared" si="7"/>
        <v>0</v>
      </c>
      <c r="BU7" s="25">
        <f t="shared" si="7"/>
        <v>0</v>
      </c>
      <c r="BV7" s="25">
        <f t="shared" si="7"/>
        <v>0</v>
      </c>
      <c r="BW7" s="25">
        <f t="shared" si="7"/>
        <v>1.2345679012345678</v>
      </c>
      <c r="BX7" s="25">
        <f t="shared" si="7"/>
        <v>66.666666666666671</v>
      </c>
      <c r="BY7" s="25">
        <f t="shared" si="7"/>
        <v>0</v>
      </c>
      <c r="BZ7" s="26">
        <f t="shared" si="7"/>
        <v>0</v>
      </c>
      <c r="CA7" s="25">
        <f t="shared" si="7"/>
        <v>50.617283950617285</v>
      </c>
      <c r="CB7" s="25">
        <f t="shared" si="7"/>
        <v>100</v>
      </c>
      <c r="CC7" s="25">
        <f t="shared" si="7"/>
        <v>2.4691358024691357</v>
      </c>
      <c r="CD7" s="25">
        <f t="shared" si="7"/>
        <v>0</v>
      </c>
      <c r="CE7" s="25">
        <f t="shared" si="7"/>
        <v>3.7037037037037037</v>
      </c>
      <c r="CF7" s="25">
        <f t="shared" si="7"/>
        <v>1.2345679012345678</v>
      </c>
      <c r="CG7" s="25">
        <f t="shared" si="7"/>
        <v>0</v>
      </c>
      <c r="CH7" s="25">
        <f t="shared" si="7"/>
        <v>66.666666666666671</v>
      </c>
      <c r="CI7" s="25">
        <f t="shared" si="7"/>
        <v>66.666666666666671</v>
      </c>
      <c r="CJ7" s="25">
        <f t="shared" si="7"/>
        <v>65.432098765432102</v>
      </c>
      <c r="CK7" s="25">
        <f t="shared" si="7"/>
        <v>39.506172839506171</v>
      </c>
      <c r="CL7" s="24">
        <f t="shared" si="7"/>
        <v>1.2345679012345678</v>
      </c>
      <c r="CM7" s="25">
        <f t="shared" si="7"/>
        <v>72.839506172839506</v>
      </c>
      <c r="CN7" s="5"/>
      <c r="CQ7" s="11" t="s">
        <v>40</v>
      </c>
      <c r="CR7" s="12"/>
      <c r="CS7" s="12"/>
      <c r="CT7" s="12"/>
      <c r="CU7" s="12"/>
      <c r="CV7" s="12">
        <f>BW13-BW11</f>
        <v>3.7037037037037095</v>
      </c>
      <c r="CW7" s="12">
        <f>SUM(BX12,-BX11)</f>
        <v>0</v>
      </c>
      <c r="CX7" s="13">
        <f>SUM(BY12-BY11)</f>
        <v>2.4691358024691397</v>
      </c>
      <c r="CY7" s="12"/>
      <c r="CZ7" s="12">
        <f>CA13-CA12</f>
        <v>0</v>
      </c>
      <c r="DA7" s="12">
        <f>CB14-CB12</f>
        <v>0</v>
      </c>
      <c r="DB7" s="12"/>
      <c r="DC7" s="12"/>
      <c r="DD7" s="12"/>
      <c r="DE7" s="12"/>
      <c r="DF7" s="12"/>
      <c r="DG7" s="12">
        <f>CH13-CH12</f>
        <v>0</v>
      </c>
      <c r="DH7" s="12">
        <f>CI10-CI9</f>
        <v>3.7037037037037095</v>
      </c>
      <c r="DI7" s="12">
        <f>CJ11-CJ10</f>
        <v>1.2345679012345698</v>
      </c>
      <c r="DJ7" s="12"/>
      <c r="DK7" s="12"/>
      <c r="DL7" s="12"/>
      <c r="DM7" s="9"/>
      <c r="DN7" s="9"/>
    </row>
    <row r="8" spans="1:118" s="1" customFormat="1" ht="18.75" x14ac:dyDescent="0.25">
      <c r="B8" s="1" t="s">
        <v>5</v>
      </c>
      <c r="C8" s="2">
        <v>0</v>
      </c>
      <c r="D8" s="2">
        <v>0</v>
      </c>
      <c r="E8" s="2">
        <v>0</v>
      </c>
      <c r="F8" s="2">
        <v>0</v>
      </c>
      <c r="G8" s="2">
        <v>14</v>
      </c>
      <c r="H8" s="2">
        <v>0</v>
      </c>
      <c r="I8" s="2">
        <v>38</v>
      </c>
      <c r="J8" s="2">
        <v>17</v>
      </c>
      <c r="K8" s="2">
        <v>3</v>
      </c>
      <c r="L8" s="2">
        <v>1</v>
      </c>
      <c r="M8" s="3">
        <v>2</v>
      </c>
      <c r="N8" s="3">
        <v>5</v>
      </c>
      <c r="O8" s="3">
        <v>1</v>
      </c>
      <c r="P8" s="3">
        <v>0</v>
      </c>
      <c r="Q8" s="3">
        <v>0</v>
      </c>
      <c r="R8" s="3">
        <v>0</v>
      </c>
      <c r="S8" s="1">
        <v>81</v>
      </c>
      <c r="V8" s="1">
        <v>0.125</v>
      </c>
      <c r="W8" s="2">
        <f>F5</f>
        <v>0</v>
      </c>
      <c r="X8" s="2">
        <f>F6</f>
        <v>2</v>
      </c>
      <c r="Y8" s="2">
        <f>F7</f>
        <v>0</v>
      </c>
      <c r="Z8" s="2">
        <f>F8</f>
        <v>0</v>
      </c>
      <c r="AA8" s="2">
        <f>F9</f>
        <v>64</v>
      </c>
      <c r="AB8" s="2">
        <f>F10</f>
        <v>7</v>
      </c>
      <c r="AC8" s="2">
        <f>F11</f>
        <v>60</v>
      </c>
      <c r="AD8" s="4">
        <f>F12</f>
        <v>1</v>
      </c>
      <c r="AE8" s="2">
        <f>F13</f>
        <v>0</v>
      </c>
      <c r="AF8" s="2">
        <f>F14</f>
        <v>0</v>
      </c>
      <c r="AG8" s="2">
        <f>F15</f>
        <v>20</v>
      </c>
      <c r="AH8" s="2">
        <f>F16</f>
        <v>0</v>
      </c>
      <c r="AI8" s="2">
        <f>F17</f>
        <v>0</v>
      </c>
      <c r="AJ8" s="2">
        <f>F18</f>
        <v>0</v>
      </c>
      <c r="AK8" s="2">
        <f>F19</f>
        <v>0</v>
      </c>
      <c r="AL8" s="2">
        <f>F20</f>
        <v>0</v>
      </c>
      <c r="AM8" s="2">
        <f>F21</f>
        <v>2</v>
      </c>
      <c r="AN8" s="2">
        <f>F22</f>
        <v>1</v>
      </c>
      <c r="AO8" s="2">
        <f>F23</f>
        <v>22</v>
      </c>
      <c r="AP8" s="1">
        <f>F24</f>
        <v>0</v>
      </c>
      <c r="AQ8" s="2">
        <f>F25</f>
        <v>18</v>
      </c>
      <c r="AT8" s="1">
        <v>0.125</v>
      </c>
      <c r="AU8" s="25">
        <f t="shared" ref="AU8:BO8" si="8">PRODUCT(W8*100*1/W21)</f>
        <v>0</v>
      </c>
      <c r="AV8" s="25">
        <f t="shared" si="8"/>
        <v>2.4691358024691357</v>
      </c>
      <c r="AW8" s="25">
        <f t="shared" si="8"/>
        <v>0</v>
      </c>
      <c r="AX8" s="25">
        <f t="shared" si="8"/>
        <v>0</v>
      </c>
      <c r="AY8" s="25">
        <f t="shared" si="8"/>
        <v>79.012345679012341</v>
      </c>
      <c r="AZ8" s="25">
        <f t="shared" si="8"/>
        <v>8.6419753086419746</v>
      </c>
      <c r="BA8" s="25">
        <f t="shared" si="8"/>
        <v>74.074074074074076</v>
      </c>
      <c r="BB8" s="26">
        <f t="shared" si="8"/>
        <v>1.2345679012345678</v>
      </c>
      <c r="BC8" s="25">
        <f t="shared" si="8"/>
        <v>0</v>
      </c>
      <c r="BD8" s="25">
        <f t="shared" si="8"/>
        <v>0</v>
      </c>
      <c r="BE8" s="25">
        <f t="shared" si="8"/>
        <v>24.691358024691358</v>
      </c>
      <c r="BF8" s="25">
        <f t="shared" si="8"/>
        <v>0</v>
      </c>
      <c r="BG8" s="25">
        <f t="shared" si="8"/>
        <v>0</v>
      </c>
      <c r="BH8" s="25">
        <f t="shared" si="8"/>
        <v>0</v>
      </c>
      <c r="BI8" s="25">
        <f t="shared" si="8"/>
        <v>0</v>
      </c>
      <c r="BJ8" s="25">
        <f t="shared" si="8"/>
        <v>0</v>
      </c>
      <c r="BK8" s="25">
        <f t="shared" si="8"/>
        <v>2.4691358024691357</v>
      </c>
      <c r="BL8" s="25">
        <f t="shared" si="8"/>
        <v>1.2345679012345678</v>
      </c>
      <c r="BM8" s="25">
        <f t="shared" si="8"/>
        <v>27.160493827160494</v>
      </c>
      <c r="BN8" s="24">
        <f t="shared" si="8"/>
        <v>0</v>
      </c>
      <c r="BO8" s="25">
        <f t="shared" si="8"/>
        <v>22.222222222222221</v>
      </c>
      <c r="BR8" s="1">
        <v>0.125</v>
      </c>
      <c r="BS8" s="25">
        <f t="shared" ref="BS8:CM8" si="9">AU5+AU6+AU7+AU8</f>
        <v>0</v>
      </c>
      <c r="BT8" s="25">
        <f t="shared" si="9"/>
        <v>2.4691358024691357</v>
      </c>
      <c r="BU8" s="25">
        <f t="shared" si="9"/>
        <v>0</v>
      </c>
      <c r="BV8" s="25">
        <f t="shared" si="9"/>
        <v>0</v>
      </c>
      <c r="BW8" s="25">
        <f t="shared" si="9"/>
        <v>80.246913580246911</v>
      </c>
      <c r="BX8" s="25">
        <f t="shared" si="9"/>
        <v>75.308641975308646</v>
      </c>
      <c r="BY8" s="25">
        <f t="shared" si="9"/>
        <v>74.074074074074076</v>
      </c>
      <c r="BZ8" s="26">
        <f t="shared" si="9"/>
        <v>1.2345679012345678</v>
      </c>
      <c r="CA8" s="25">
        <f t="shared" si="9"/>
        <v>50.617283950617285</v>
      </c>
      <c r="CB8" s="25">
        <f t="shared" si="9"/>
        <v>100</v>
      </c>
      <c r="CC8" s="25">
        <f t="shared" si="9"/>
        <v>27.160493827160494</v>
      </c>
      <c r="CD8" s="25">
        <f t="shared" si="9"/>
        <v>0</v>
      </c>
      <c r="CE8" s="25">
        <f t="shared" si="9"/>
        <v>3.7037037037037037</v>
      </c>
      <c r="CF8" s="25">
        <f t="shared" si="9"/>
        <v>1.2345679012345678</v>
      </c>
      <c r="CG8" s="25">
        <f t="shared" si="9"/>
        <v>0</v>
      </c>
      <c r="CH8" s="25">
        <f t="shared" si="9"/>
        <v>66.666666666666671</v>
      </c>
      <c r="CI8" s="25">
        <f t="shared" si="9"/>
        <v>69.135802469135811</v>
      </c>
      <c r="CJ8" s="25">
        <f t="shared" si="9"/>
        <v>66.666666666666671</v>
      </c>
      <c r="CK8" s="25">
        <f t="shared" si="9"/>
        <v>66.666666666666657</v>
      </c>
      <c r="CL8" s="24">
        <f t="shared" si="9"/>
        <v>1.2345679012345678</v>
      </c>
      <c r="CM8" s="25">
        <f t="shared" si="9"/>
        <v>95.061728395061721</v>
      </c>
      <c r="CN8" s="5"/>
      <c r="CQ8" s="11" t="s">
        <v>41</v>
      </c>
      <c r="CR8" s="12">
        <f>BS20-CR6</f>
        <v>55.882352941176464</v>
      </c>
      <c r="CS8" s="12">
        <f>BT20-CS6</f>
        <v>39.506172839506171</v>
      </c>
      <c r="CT8" s="12">
        <f>BU20-BU14</f>
        <v>54.320987654320987</v>
      </c>
      <c r="CU8" s="12">
        <f>BV20-BV14</f>
        <v>9.8765432098765444</v>
      </c>
      <c r="CV8" s="12">
        <f>BW20-CV7-CV6</f>
        <v>13.58024691358024</v>
      </c>
      <c r="CW8" s="12">
        <f>BX20-BX12</f>
        <v>16.049382716049379</v>
      </c>
      <c r="CX8" s="12">
        <f>BY20-BY12</f>
        <v>11.111111111111114</v>
      </c>
      <c r="CY8" s="12">
        <f>BZ20-BZ14</f>
        <v>22.222222222222229</v>
      </c>
      <c r="CZ8" s="12">
        <f>CA20-CA13</f>
        <v>0</v>
      </c>
      <c r="DA8" s="12">
        <f>CB20-CB14</f>
        <v>0</v>
      </c>
      <c r="DB8" s="12">
        <f>CC20-CC12</f>
        <v>0</v>
      </c>
      <c r="DC8" s="12">
        <f>CD20-CD14</f>
        <v>1.2345679012345698</v>
      </c>
      <c r="DD8" s="12">
        <f>CE20-CE12</f>
        <v>7.4074074074074048</v>
      </c>
      <c r="DE8" s="12">
        <f>CF20-CF12</f>
        <v>11.111111111111128</v>
      </c>
      <c r="DF8" s="12">
        <f>CG20-CG16</f>
        <v>0</v>
      </c>
      <c r="DG8" s="12">
        <f>CH20-CH13</f>
        <v>28.395061728395063</v>
      </c>
      <c r="DH8" s="12">
        <f>CI20-CI10</f>
        <v>22.222222222222214</v>
      </c>
      <c r="DI8" s="12">
        <f>CJ20-CJ11</f>
        <v>22.222222222222214</v>
      </c>
      <c r="DJ8" s="12">
        <f>CK20-CK9</f>
        <v>32.098765432098773</v>
      </c>
      <c r="DK8" s="12"/>
      <c r="DL8" s="12">
        <f>CM20-CM10</f>
        <v>1.2345679012345698</v>
      </c>
      <c r="DM8" s="9"/>
      <c r="DN8" s="9"/>
    </row>
    <row r="9" spans="1:118" s="1" customFormat="1" x14ac:dyDescent="0.25">
      <c r="B9" s="1" t="s">
        <v>6</v>
      </c>
      <c r="C9" s="2">
        <v>0</v>
      </c>
      <c r="D9" s="2">
        <v>1</v>
      </c>
      <c r="E9" s="2">
        <v>0</v>
      </c>
      <c r="F9" s="2">
        <v>64</v>
      </c>
      <c r="G9" s="2">
        <v>0</v>
      </c>
      <c r="H9" s="2">
        <v>0</v>
      </c>
      <c r="I9" s="2">
        <v>2</v>
      </c>
      <c r="J9" s="4">
        <v>1</v>
      </c>
      <c r="K9" s="4">
        <v>2</v>
      </c>
      <c r="L9" s="3">
        <v>2</v>
      </c>
      <c r="M9" s="3">
        <v>5</v>
      </c>
      <c r="N9" s="3">
        <v>4</v>
      </c>
      <c r="O9" s="3">
        <v>0</v>
      </c>
      <c r="P9" s="3">
        <v>0</v>
      </c>
      <c r="Q9" s="3">
        <v>0</v>
      </c>
      <c r="R9" s="3">
        <v>0</v>
      </c>
      <c r="S9" s="1">
        <v>81</v>
      </c>
      <c r="V9" s="1">
        <v>0.25</v>
      </c>
      <c r="W9" s="2">
        <f>G5</f>
        <v>0</v>
      </c>
      <c r="X9" s="2">
        <f>G6</f>
        <v>0</v>
      </c>
      <c r="Y9" s="2">
        <f>G7</f>
        <v>3</v>
      </c>
      <c r="Z9" s="2">
        <f>G8</f>
        <v>14</v>
      </c>
      <c r="AA9" s="2">
        <f>G9</f>
        <v>0</v>
      </c>
      <c r="AB9" s="2">
        <f>G10</f>
        <v>2</v>
      </c>
      <c r="AC9" s="2">
        <f>G11</f>
        <v>0</v>
      </c>
      <c r="AD9" s="4">
        <f>G12</f>
        <v>0</v>
      </c>
      <c r="AE9" s="2">
        <f>G13</f>
        <v>32</v>
      </c>
      <c r="AF9" s="2">
        <f>G14</f>
        <v>0</v>
      </c>
      <c r="AG9" s="2">
        <f>G15</f>
        <v>34</v>
      </c>
      <c r="AH9" s="2">
        <f>G16</f>
        <v>5</v>
      </c>
      <c r="AI9" s="2">
        <f>G17</f>
        <v>25</v>
      </c>
      <c r="AJ9" s="2">
        <f>G18</f>
        <v>11</v>
      </c>
      <c r="AK9" s="2">
        <f>G19</f>
        <v>0</v>
      </c>
      <c r="AL9" s="2">
        <f>G20</f>
        <v>3</v>
      </c>
      <c r="AM9" s="2">
        <f>G21</f>
        <v>4</v>
      </c>
      <c r="AN9" s="2">
        <f>G22</f>
        <v>6</v>
      </c>
      <c r="AO9" s="2">
        <f>G23</f>
        <v>1</v>
      </c>
      <c r="AP9" s="1">
        <f>G24</f>
        <v>2</v>
      </c>
      <c r="AQ9" s="2">
        <f>G25</f>
        <v>2</v>
      </c>
      <c r="AT9" s="1">
        <v>0.25</v>
      </c>
      <c r="AU9" s="25">
        <f t="shared" ref="AU9:BO9" si="10">PRODUCT(W9*100*1/W21)</f>
        <v>0</v>
      </c>
      <c r="AV9" s="25">
        <f t="shared" si="10"/>
        <v>0</v>
      </c>
      <c r="AW9" s="25">
        <f t="shared" si="10"/>
        <v>3.7037037037037037</v>
      </c>
      <c r="AX9" s="25">
        <f t="shared" si="10"/>
        <v>17.283950617283949</v>
      </c>
      <c r="AY9" s="25">
        <f t="shared" si="10"/>
        <v>0</v>
      </c>
      <c r="AZ9" s="25">
        <f t="shared" si="10"/>
        <v>2.4691358024691357</v>
      </c>
      <c r="BA9" s="25">
        <f t="shared" si="10"/>
        <v>0</v>
      </c>
      <c r="BB9" s="26">
        <f t="shared" si="10"/>
        <v>0</v>
      </c>
      <c r="BC9" s="25">
        <f t="shared" si="10"/>
        <v>39.506172839506171</v>
      </c>
      <c r="BD9" s="25">
        <f t="shared" si="10"/>
        <v>0</v>
      </c>
      <c r="BE9" s="25">
        <f t="shared" si="10"/>
        <v>41.97530864197531</v>
      </c>
      <c r="BF9" s="25">
        <f t="shared" si="10"/>
        <v>6.1728395061728394</v>
      </c>
      <c r="BG9" s="25">
        <f t="shared" si="10"/>
        <v>30.864197530864196</v>
      </c>
      <c r="BH9" s="25">
        <f t="shared" si="10"/>
        <v>13.580246913580247</v>
      </c>
      <c r="BI9" s="25">
        <f t="shared" si="10"/>
        <v>0</v>
      </c>
      <c r="BJ9" s="25">
        <f t="shared" si="10"/>
        <v>3.7037037037037037</v>
      </c>
      <c r="BK9" s="25">
        <f t="shared" si="10"/>
        <v>4.9382716049382713</v>
      </c>
      <c r="BL9" s="25">
        <f t="shared" si="10"/>
        <v>7.4074074074074074</v>
      </c>
      <c r="BM9" s="25">
        <f t="shared" si="10"/>
        <v>1.2345679012345678</v>
      </c>
      <c r="BN9" s="24">
        <f t="shared" si="10"/>
        <v>2.4691358024691357</v>
      </c>
      <c r="BO9" s="25">
        <f t="shared" si="10"/>
        <v>2.4691358024691357</v>
      </c>
      <c r="BR9" s="1">
        <v>0.25</v>
      </c>
      <c r="BS9" s="25">
        <f t="shared" ref="BS9:CM9" si="11">AU5+AU6+AU7+AU8+AU9</f>
        <v>0</v>
      </c>
      <c r="BT9" s="25">
        <f t="shared" si="11"/>
        <v>2.4691358024691357</v>
      </c>
      <c r="BU9" s="25">
        <f t="shared" si="11"/>
        <v>3.7037037037037037</v>
      </c>
      <c r="BV9" s="25">
        <f t="shared" si="11"/>
        <v>17.283950617283949</v>
      </c>
      <c r="BW9" s="25">
        <f t="shared" si="11"/>
        <v>80.246913580246911</v>
      </c>
      <c r="BX9" s="25">
        <f t="shared" si="11"/>
        <v>77.777777777777786</v>
      </c>
      <c r="BY9" s="25">
        <f t="shared" si="11"/>
        <v>74.074074074074076</v>
      </c>
      <c r="BZ9" s="26">
        <f t="shared" si="11"/>
        <v>1.2345679012345678</v>
      </c>
      <c r="CA9" s="25">
        <f t="shared" si="11"/>
        <v>90.123456790123456</v>
      </c>
      <c r="CB9" s="25">
        <f t="shared" si="11"/>
        <v>100</v>
      </c>
      <c r="CC9" s="25">
        <f t="shared" si="11"/>
        <v>69.135802469135797</v>
      </c>
      <c r="CD9" s="25">
        <f t="shared" si="11"/>
        <v>6.1728395061728394</v>
      </c>
      <c r="CE9" s="25">
        <f t="shared" si="11"/>
        <v>34.567901234567898</v>
      </c>
      <c r="CF9" s="25">
        <f t="shared" si="11"/>
        <v>14.814814814814815</v>
      </c>
      <c r="CG9" s="25">
        <f t="shared" si="11"/>
        <v>0</v>
      </c>
      <c r="CH9" s="25">
        <f t="shared" si="11"/>
        <v>70.370370370370381</v>
      </c>
      <c r="CI9" s="25">
        <f t="shared" si="11"/>
        <v>74.074074074074076</v>
      </c>
      <c r="CJ9" s="25">
        <f t="shared" si="11"/>
        <v>74.074074074074076</v>
      </c>
      <c r="CK9" s="25">
        <f t="shared" si="11"/>
        <v>67.901234567901227</v>
      </c>
      <c r="CL9" s="24">
        <f t="shared" si="11"/>
        <v>3.7037037037037033</v>
      </c>
      <c r="CM9" s="25">
        <f t="shared" si="11"/>
        <v>97.53086419753086</v>
      </c>
      <c r="CN9" s="5"/>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7</v>
      </c>
      <c r="C10" s="2">
        <v>0</v>
      </c>
      <c r="D10" s="2">
        <v>54</v>
      </c>
      <c r="E10" s="2">
        <v>0</v>
      </c>
      <c r="F10" s="2">
        <v>7</v>
      </c>
      <c r="G10" s="2">
        <v>2</v>
      </c>
      <c r="H10" s="2">
        <v>4</v>
      </c>
      <c r="I10" s="2">
        <v>1</v>
      </c>
      <c r="J10" s="4">
        <v>0</v>
      </c>
      <c r="K10" s="3">
        <v>0</v>
      </c>
      <c r="L10" s="3">
        <v>0</v>
      </c>
      <c r="M10" s="3">
        <v>13</v>
      </c>
      <c r="N10" s="3">
        <v>0</v>
      </c>
      <c r="O10" s="3">
        <v>0</v>
      </c>
      <c r="P10" s="3">
        <v>0</v>
      </c>
      <c r="Q10" s="3">
        <v>0</v>
      </c>
      <c r="R10" s="3">
        <v>0</v>
      </c>
      <c r="S10" s="1">
        <v>81</v>
      </c>
      <c r="V10" s="1">
        <v>0.5</v>
      </c>
      <c r="W10" s="2">
        <f>H5</f>
        <v>0</v>
      </c>
      <c r="X10" s="2">
        <f>H6</f>
        <v>8</v>
      </c>
      <c r="Y10" s="2">
        <f>H7</f>
        <v>0</v>
      </c>
      <c r="Z10" s="2">
        <f>H8</f>
        <v>0</v>
      </c>
      <c r="AA10" s="2">
        <f>H9</f>
        <v>0</v>
      </c>
      <c r="AB10" s="2">
        <f>H10</f>
        <v>4</v>
      </c>
      <c r="AC10" s="2">
        <f>H11</f>
        <v>6</v>
      </c>
      <c r="AD10" s="4">
        <f>H12</f>
        <v>0</v>
      </c>
      <c r="AE10" s="2">
        <f>H13</f>
        <v>8</v>
      </c>
      <c r="AF10" s="2">
        <f>H14</f>
        <v>0</v>
      </c>
      <c r="AG10" s="2">
        <f>H15</f>
        <v>17</v>
      </c>
      <c r="AH10" s="2">
        <f>H16</f>
        <v>0</v>
      </c>
      <c r="AI10" s="2">
        <f>H17</f>
        <v>33</v>
      </c>
      <c r="AJ10" s="2">
        <f>H18</f>
        <v>41</v>
      </c>
      <c r="AK10" s="2">
        <f>H19</f>
        <v>55</v>
      </c>
      <c r="AL10" s="2">
        <f>H20</f>
        <v>0</v>
      </c>
      <c r="AM10" s="4">
        <f>H21</f>
        <v>3</v>
      </c>
      <c r="AN10" s="2">
        <f>H22</f>
        <v>2</v>
      </c>
      <c r="AO10" s="3">
        <f>H23</f>
        <v>5</v>
      </c>
      <c r="AP10" s="1">
        <f>H24</f>
        <v>18</v>
      </c>
      <c r="AQ10" s="2">
        <f>H25</f>
        <v>1</v>
      </c>
      <c r="AT10" s="1">
        <v>0.5</v>
      </c>
      <c r="AU10" s="25">
        <f t="shared" ref="AU10:BO10" si="12">PRODUCT(W10*100*1/W21)</f>
        <v>0</v>
      </c>
      <c r="AV10" s="25">
        <f t="shared" si="12"/>
        <v>9.8765432098765427</v>
      </c>
      <c r="AW10" s="25">
        <f t="shared" si="12"/>
        <v>0</v>
      </c>
      <c r="AX10" s="25">
        <f t="shared" si="12"/>
        <v>0</v>
      </c>
      <c r="AY10" s="25">
        <f t="shared" si="12"/>
        <v>0</v>
      </c>
      <c r="AZ10" s="25">
        <f t="shared" si="12"/>
        <v>4.9382716049382713</v>
      </c>
      <c r="BA10" s="25">
        <f t="shared" si="12"/>
        <v>7.4074074074074074</v>
      </c>
      <c r="BB10" s="26">
        <f t="shared" si="12"/>
        <v>0</v>
      </c>
      <c r="BC10" s="25">
        <f t="shared" si="12"/>
        <v>9.8765432098765427</v>
      </c>
      <c r="BD10" s="25">
        <f t="shared" si="12"/>
        <v>0</v>
      </c>
      <c r="BE10" s="25">
        <f t="shared" si="12"/>
        <v>20.987654320987655</v>
      </c>
      <c r="BF10" s="25">
        <f t="shared" si="12"/>
        <v>0</v>
      </c>
      <c r="BG10" s="25">
        <f t="shared" si="12"/>
        <v>40.74074074074074</v>
      </c>
      <c r="BH10" s="25">
        <f t="shared" si="12"/>
        <v>50.617283950617285</v>
      </c>
      <c r="BI10" s="25">
        <f t="shared" si="12"/>
        <v>67.901234567901241</v>
      </c>
      <c r="BJ10" s="25">
        <f t="shared" si="12"/>
        <v>0</v>
      </c>
      <c r="BK10" s="26">
        <f t="shared" si="12"/>
        <v>3.7037037037037037</v>
      </c>
      <c r="BL10" s="25">
        <f t="shared" si="12"/>
        <v>2.4691358024691357</v>
      </c>
      <c r="BM10" s="27">
        <f t="shared" si="12"/>
        <v>6.1728395061728394</v>
      </c>
      <c r="BN10" s="24">
        <f t="shared" si="12"/>
        <v>22.222222222222221</v>
      </c>
      <c r="BO10" s="25">
        <f t="shared" si="12"/>
        <v>1.2345679012345678</v>
      </c>
      <c r="BR10" s="1">
        <v>0.5</v>
      </c>
      <c r="BS10" s="25">
        <f t="shared" ref="BS10:CM10" si="13">AU5+AU6+AU7+AU8+AU9+AU10</f>
        <v>0</v>
      </c>
      <c r="BT10" s="25">
        <f t="shared" si="13"/>
        <v>12.345679012345679</v>
      </c>
      <c r="BU10" s="25">
        <f t="shared" si="13"/>
        <v>3.7037037037037037</v>
      </c>
      <c r="BV10" s="25">
        <f t="shared" si="13"/>
        <v>17.283950617283949</v>
      </c>
      <c r="BW10" s="25">
        <f t="shared" si="13"/>
        <v>80.246913580246911</v>
      </c>
      <c r="BX10" s="25">
        <f t="shared" si="13"/>
        <v>82.716049382716051</v>
      </c>
      <c r="BY10" s="25">
        <f t="shared" si="13"/>
        <v>81.481481481481481</v>
      </c>
      <c r="BZ10" s="26">
        <f t="shared" si="13"/>
        <v>1.2345679012345678</v>
      </c>
      <c r="CA10" s="25">
        <f t="shared" si="13"/>
        <v>100</v>
      </c>
      <c r="CB10" s="25">
        <f t="shared" si="13"/>
        <v>100</v>
      </c>
      <c r="CC10" s="25">
        <f t="shared" si="13"/>
        <v>90.123456790123456</v>
      </c>
      <c r="CD10" s="25">
        <f t="shared" si="13"/>
        <v>6.1728395061728394</v>
      </c>
      <c r="CE10" s="25">
        <f t="shared" si="13"/>
        <v>75.308641975308632</v>
      </c>
      <c r="CF10" s="25">
        <f t="shared" si="13"/>
        <v>65.432098765432102</v>
      </c>
      <c r="CG10" s="25">
        <f t="shared" si="13"/>
        <v>67.901234567901241</v>
      </c>
      <c r="CH10" s="25">
        <f t="shared" si="13"/>
        <v>70.370370370370381</v>
      </c>
      <c r="CI10" s="26">
        <f t="shared" si="13"/>
        <v>77.777777777777786</v>
      </c>
      <c r="CJ10" s="25">
        <f t="shared" si="13"/>
        <v>76.543209876543216</v>
      </c>
      <c r="CK10" s="27">
        <f t="shared" si="13"/>
        <v>74.074074074074062</v>
      </c>
      <c r="CL10" s="24">
        <f t="shared" si="13"/>
        <v>25.925925925925924</v>
      </c>
      <c r="CM10" s="25">
        <f t="shared" si="13"/>
        <v>98.76543209876543</v>
      </c>
      <c r="CN10" s="5"/>
      <c r="CQ10" s="9"/>
      <c r="CR10" s="9" t="str">
        <f>A4</f>
        <v xml:space="preserve">Escherichia coli </v>
      </c>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8</v>
      </c>
      <c r="C11" s="2">
        <v>0</v>
      </c>
      <c r="D11" s="2">
        <v>0</v>
      </c>
      <c r="E11" s="2">
        <v>0</v>
      </c>
      <c r="F11" s="2">
        <v>60</v>
      </c>
      <c r="G11" s="2">
        <v>0</v>
      </c>
      <c r="H11" s="2">
        <v>6</v>
      </c>
      <c r="I11" s="2">
        <v>4</v>
      </c>
      <c r="J11" s="4">
        <v>2</v>
      </c>
      <c r="K11" s="4">
        <v>0</v>
      </c>
      <c r="L11" s="3">
        <v>4</v>
      </c>
      <c r="M11" s="3">
        <v>0</v>
      </c>
      <c r="N11" s="3">
        <v>2</v>
      </c>
      <c r="O11" s="3">
        <v>3</v>
      </c>
      <c r="P11" s="3">
        <v>0</v>
      </c>
      <c r="Q11" s="3">
        <v>0</v>
      </c>
      <c r="R11" s="3">
        <v>0</v>
      </c>
      <c r="S11" s="1">
        <v>81</v>
      </c>
      <c r="V11" s="1">
        <v>1</v>
      </c>
      <c r="W11" s="2">
        <f>I5</f>
        <v>2</v>
      </c>
      <c r="X11" s="2">
        <f>I6</f>
        <v>24</v>
      </c>
      <c r="Y11" s="2">
        <f>I7</f>
        <v>18</v>
      </c>
      <c r="Z11" s="2">
        <f>I8</f>
        <v>38</v>
      </c>
      <c r="AA11" s="2">
        <f>I9</f>
        <v>2</v>
      </c>
      <c r="AB11" s="2">
        <f>I10</f>
        <v>1</v>
      </c>
      <c r="AC11" s="2">
        <f>I11</f>
        <v>4</v>
      </c>
      <c r="AD11" s="4">
        <f>I12</f>
        <v>4</v>
      </c>
      <c r="AE11" s="2">
        <f>I13</f>
        <v>0</v>
      </c>
      <c r="AF11" s="2">
        <f>I14</f>
        <v>0</v>
      </c>
      <c r="AG11" s="2">
        <f>I15</f>
        <v>5</v>
      </c>
      <c r="AH11" s="2">
        <f>I16</f>
        <v>30</v>
      </c>
      <c r="AI11" s="2">
        <f>I17</f>
        <v>14</v>
      </c>
      <c r="AJ11" s="2">
        <f>I18</f>
        <v>15</v>
      </c>
      <c r="AK11" s="2">
        <f>I19</f>
        <v>0</v>
      </c>
      <c r="AL11" s="2">
        <f>I20</f>
        <v>0</v>
      </c>
      <c r="AM11" s="3">
        <f>I21</f>
        <v>0</v>
      </c>
      <c r="AN11" s="4">
        <f>I22</f>
        <v>1</v>
      </c>
      <c r="AO11" s="3">
        <f>I23</f>
        <v>3</v>
      </c>
      <c r="AP11" s="1">
        <f>I24</f>
        <v>34</v>
      </c>
      <c r="AQ11" s="3">
        <f>I25</f>
        <v>1</v>
      </c>
      <c r="AT11" s="1">
        <v>1</v>
      </c>
      <c r="AU11" s="25">
        <f t="shared" ref="AU11:BO11" si="14">PRODUCT(W11*100*1/W21)</f>
        <v>2.9411764705882355</v>
      </c>
      <c r="AV11" s="25">
        <f t="shared" si="14"/>
        <v>29.62962962962963</v>
      </c>
      <c r="AW11" s="25">
        <f t="shared" si="14"/>
        <v>22.222222222222221</v>
      </c>
      <c r="AX11" s="25">
        <f t="shared" si="14"/>
        <v>46.913580246913583</v>
      </c>
      <c r="AY11" s="25">
        <f t="shared" si="14"/>
        <v>2.4691358024691357</v>
      </c>
      <c r="AZ11" s="25">
        <f t="shared" si="14"/>
        <v>1.2345679012345678</v>
      </c>
      <c r="BA11" s="25">
        <f t="shared" si="14"/>
        <v>4.9382716049382713</v>
      </c>
      <c r="BB11" s="26">
        <f t="shared" si="14"/>
        <v>4.9382716049382713</v>
      </c>
      <c r="BC11" s="25">
        <f t="shared" si="14"/>
        <v>0</v>
      </c>
      <c r="BD11" s="25">
        <f t="shared" si="14"/>
        <v>0</v>
      </c>
      <c r="BE11" s="25">
        <f t="shared" si="14"/>
        <v>6.1728395061728394</v>
      </c>
      <c r="BF11" s="25">
        <f t="shared" si="14"/>
        <v>37.037037037037038</v>
      </c>
      <c r="BG11" s="25">
        <f t="shared" si="14"/>
        <v>17.283950617283949</v>
      </c>
      <c r="BH11" s="25">
        <f t="shared" si="14"/>
        <v>18.518518518518519</v>
      </c>
      <c r="BI11" s="25">
        <f t="shared" si="14"/>
        <v>0</v>
      </c>
      <c r="BJ11" s="25">
        <f t="shared" si="14"/>
        <v>0</v>
      </c>
      <c r="BK11" s="27">
        <f t="shared" si="14"/>
        <v>0</v>
      </c>
      <c r="BL11" s="26">
        <f t="shared" si="14"/>
        <v>1.2345679012345678</v>
      </c>
      <c r="BM11" s="27">
        <f t="shared" si="14"/>
        <v>3.7037037037037037</v>
      </c>
      <c r="BN11" s="24">
        <f t="shared" si="14"/>
        <v>41.97530864197531</v>
      </c>
      <c r="BO11" s="27">
        <f t="shared" si="14"/>
        <v>1.2345679012345678</v>
      </c>
      <c r="BR11" s="1">
        <v>1</v>
      </c>
      <c r="BS11" s="25">
        <f t="shared" ref="BS11:CM11" si="15">AU5+AU6+AU7+AU8+AU9+AU10+AU11</f>
        <v>2.9411764705882355</v>
      </c>
      <c r="BT11" s="25">
        <f t="shared" si="15"/>
        <v>41.97530864197531</v>
      </c>
      <c r="BU11" s="25">
        <f t="shared" si="15"/>
        <v>25.925925925925924</v>
      </c>
      <c r="BV11" s="25">
        <f t="shared" si="15"/>
        <v>64.197530864197532</v>
      </c>
      <c r="BW11" s="25">
        <f t="shared" si="15"/>
        <v>82.716049382716051</v>
      </c>
      <c r="BX11" s="25">
        <f t="shared" si="15"/>
        <v>83.950617283950621</v>
      </c>
      <c r="BY11" s="25">
        <f t="shared" si="15"/>
        <v>86.419753086419746</v>
      </c>
      <c r="BZ11" s="26">
        <f t="shared" si="15"/>
        <v>6.1728395061728394</v>
      </c>
      <c r="CA11" s="25">
        <f t="shared" si="15"/>
        <v>100</v>
      </c>
      <c r="CB11" s="25">
        <f t="shared" si="15"/>
        <v>100</v>
      </c>
      <c r="CC11" s="25">
        <f t="shared" si="15"/>
        <v>96.296296296296291</v>
      </c>
      <c r="CD11" s="25">
        <f t="shared" si="15"/>
        <v>43.20987654320988</v>
      </c>
      <c r="CE11" s="25">
        <f t="shared" si="15"/>
        <v>92.592592592592581</v>
      </c>
      <c r="CF11" s="25">
        <f t="shared" si="15"/>
        <v>83.950617283950621</v>
      </c>
      <c r="CG11" s="25">
        <f t="shared" si="15"/>
        <v>67.901234567901241</v>
      </c>
      <c r="CH11" s="25">
        <f t="shared" si="15"/>
        <v>70.370370370370381</v>
      </c>
      <c r="CI11" s="27">
        <f t="shared" si="15"/>
        <v>77.777777777777786</v>
      </c>
      <c r="CJ11" s="26">
        <f t="shared" si="15"/>
        <v>77.777777777777786</v>
      </c>
      <c r="CK11" s="27">
        <f t="shared" si="15"/>
        <v>77.777777777777771</v>
      </c>
      <c r="CL11" s="24">
        <f t="shared" si="15"/>
        <v>67.901234567901241</v>
      </c>
      <c r="CM11" s="27">
        <f t="shared" si="15"/>
        <v>100</v>
      </c>
      <c r="CN11" s="5"/>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9</v>
      </c>
      <c r="C12" s="4">
        <v>0</v>
      </c>
      <c r="D12" s="4">
        <v>0</v>
      </c>
      <c r="E12" s="4">
        <v>0</v>
      </c>
      <c r="F12" s="4">
        <v>1</v>
      </c>
      <c r="G12" s="4">
        <v>0</v>
      </c>
      <c r="H12" s="4">
        <v>0</v>
      </c>
      <c r="I12" s="4">
        <v>4</v>
      </c>
      <c r="J12" s="4">
        <v>18</v>
      </c>
      <c r="K12" s="4">
        <v>34</v>
      </c>
      <c r="L12" s="4">
        <v>6</v>
      </c>
      <c r="M12" s="3">
        <v>3</v>
      </c>
      <c r="N12" s="3">
        <v>2</v>
      </c>
      <c r="O12" s="3">
        <v>13</v>
      </c>
      <c r="P12" s="3">
        <v>0</v>
      </c>
      <c r="Q12" s="3">
        <v>0</v>
      </c>
      <c r="R12" s="3">
        <v>0</v>
      </c>
      <c r="S12" s="1">
        <v>81</v>
      </c>
      <c r="V12" s="1">
        <v>2</v>
      </c>
      <c r="W12" s="2">
        <f>J5</f>
        <v>22</v>
      </c>
      <c r="X12" s="2">
        <f>J6</f>
        <v>4</v>
      </c>
      <c r="Y12" s="2">
        <f>J7</f>
        <v>15</v>
      </c>
      <c r="Z12" s="2">
        <f>J8</f>
        <v>17</v>
      </c>
      <c r="AA12" s="4">
        <f>J9</f>
        <v>1</v>
      </c>
      <c r="AB12" s="4">
        <f>J10</f>
        <v>0</v>
      </c>
      <c r="AC12" s="4">
        <f>J11</f>
        <v>2</v>
      </c>
      <c r="AD12" s="4">
        <f>J12</f>
        <v>18</v>
      </c>
      <c r="AE12" s="2">
        <f>J13</f>
        <v>0</v>
      </c>
      <c r="AF12" s="2">
        <f>J14</f>
        <v>0</v>
      </c>
      <c r="AG12" s="2">
        <f>J15</f>
        <v>3</v>
      </c>
      <c r="AH12" s="2">
        <f>J16</f>
        <v>37</v>
      </c>
      <c r="AI12" s="2">
        <f>J17</f>
        <v>0</v>
      </c>
      <c r="AJ12" s="2">
        <f>J18</f>
        <v>4</v>
      </c>
      <c r="AK12" s="2">
        <f>J19</f>
        <v>14</v>
      </c>
      <c r="AL12" s="2">
        <f>J20</f>
        <v>1</v>
      </c>
      <c r="AM12" s="3">
        <f>J21</f>
        <v>0</v>
      </c>
      <c r="AN12" s="3">
        <f>J22</f>
        <v>1</v>
      </c>
      <c r="AO12" s="3">
        <f>J23</f>
        <v>0</v>
      </c>
      <c r="AP12" s="1">
        <f>J24</f>
        <v>2</v>
      </c>
      <c r="AQ12" s="3">
        <f>J25</f>
        <v>0</v>
      </c>
      <c r="AT12" s="1">
        <v>2</v>
      </c>
      <c r="AU12" s="25">
        <f t="shared" ref="AU12:BO12" si="16">PRODUCT(W12*100*1/W21)</f>
        <v>32.352941176470587</v>
      </c>
      <c r="AV12" s="25">
        <f t="shared" si="16"/>
        <v>4.9382716049382713</v>
      </c>
      <c r="AW12" s="25">
        <f t="shared" si="16"/>
        <v>18.518518518518519</v>
      </c>
      <c r="AX12" s="25">
        <f t="shared" si="16"/>
        <v>20.987654320987655</v>
      </c>
      <c r="AY12" s="26">
        <f t="shared" si="16"/>
        <v>1.2345679012345678</v>
      </c>
      <c r="AZ12" s="26">
        <f t="shared" si="16"/>
        <v>0</v>
      </c>
      <c r="BA12" s="26">
        <f t="shared" si="16"/>
        <v>2.4691358024691357</v>
      </c>
      <c r="BB12" s="26">
        <f t="shared" si="16"/>
        <v>22.222222222222221</v>
      </c>
      <c r="BC12" s="25">
        <f t="shared" si="16"/>
        <v>0</v>
      </c>
      <c r="BD12" s="25">
        <f t="shared" si="16"/>
        <v>0</v>
      </c>
      <c r="BE12" s="25">
        <f t="shared" si="16"/>
        <v>3.7037037037037037</v>
      </c>
      <c r="BF12" s="25">
        <f t="shared" si="16"/>
        <v>45.679012345679013</v>
      </c>
      <c r="BG12" s="25">
        <f t="shared" si="16"/>
        <v>0</v>
      </c>
      <c r="BH12" s="25">
        <f t="shared" si="16"/>
        <v>4.9382716049382713</v>
      </c>
      <c r="BI12" s="25">
        <f t="shared" si="16"/>
        <v>17.283950617283949</v>
      </c>
      <c r="BJ12" s="25">
        <f t="shared" si="16"/>
        <v>1.2345679012345678</v>
      </c>
      <c r="BK12" s="27">
        <f t="shared" si="16"/>
        <v>0</v>
      </c>
      <c r="BL12" s="27">
        <f t="shared" si="16"/>
        <v>1.2345679012345678</v>
      </c>
      <c r="BM12" s="27">
        <f t="shared" si="16"/>
        <v>0</v>
      </c>
      <c r="BN12" s="24">
        <f t="shared" si="16"/>
        <v>2.4691358024691357</v>
      </c>
      <c r="BO12" s="27">
        <f t="shared" si="16"/>
        <v>0</v>
      </c>
      <c r="BR12" s="1">
        <v>2</v>
      </c>
      <c r="BS12" s="25">
        <f t="shared" ref="BS12:CM12" si="17">AU5+AU6+AU7+AU8+AU9+AU10+AU11+AU12</f>
        <v>35.294117647058826</v>
      </c>
      <c r="BT12" s="25">
        <f t="shared" si="17"/>
        <v>46.913580246913583</v>
      </c>
      <c r="BU12" s="25">
        <f t="shared" si="17"/>
        <v>44.444444444444443</v>
      </c>
      <c r="BV12" s="25">
        <f t="shared" si="17"/>
        <v>85.18518518518519</v>
      </c>
      <c r="BW12" s="26">
        <f t="shared" si="17"/>
        <v>83.950617283950621</v>
      </c>
      <c r="BX12" s="26">
        <f t="shared" si="17"/>
        <v>83.950617283950621</v>
      </c>
      <c r="BY12" s="26">
        <f t="shared" si="17"/>
        <v>88.888888888888886</v>
      </c>
      <c r="BZ12" s="26">
        <f t="shared" si="17"/>
        <v>28.39506172839506</v>
      </c>
      <c r="CA12" s="25">
        <f t="shared" si="17"/>
        <v>100</v>
      </c>
      <c r="CB12" s="25">
        <f t="shared" si="17"/>
        <v>100</v>
      </c>
      <c r="CC12" s="25">
        <f t="shared" si="17"/>
        <v>100</v>
      </c>
      <c r="CD12" s="25">
        <f t="shared" si="17"/>
        <v>88.888888888888886</v>
      </c>
      <c r="CE12" s="25">
        <f t="shared" si="17"/>
        <v>92.592592592592581</v>
      </c>
      <c r="CF12" s="25">
        <f t="shared" si="17"/>
        <v>88.888888888888886</v>
      </c>
      <c r="CG12" s="25">
        <f t="shared" si="17"/>
        <v>85.18518518518519</v>
      </c>
      <c r="CH12" s="25">
        <f t="shared" si="17"/>
        <v>71.604938271604951</v>
      </c>
      <c r="CI12" s="27">
        <f t="shared" si="17"/>
        <v>77.777777777777786</v>
      </c>
      <c r="CJ12" s="27">
        <f t="shared" si="17"/>
        <v>79.012345679012356</v>
      </c>
      <c r="CK12" s="27">
        <f t="shared" si="17"/>
        <v>77.777777777777771</v>
      </c>
      <c r="CL12" s="24">
        <f t="shared" si="17"/>
        <v>70.370370370370381</v>
      </c>
      <c r="CM12" s="27">
        <f t="shared" si="17"/>
        <v>100</v>
      </c>
      <c r="CN12" s="28"/>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10</v>
      </c>
      <c r="C13" s="2">
        <v>0</v>
      </c>
      <c r="D13" s="2">
        <v>0</v>
      </c>
      <c r="E13" s="2">
        <v>41</v>
      </c>
      <c r="F13" s="2">
        <v>0</v>
      </c>
      <c r="G13" s="2">
        <v>32</v>
      </c>
      <c r="H13" s="2">
        <v>8</v>
      </c>
      <c r="I13" s="2">
        <v>0</v>
      </c>
      <c r="J13" s="2">
        <v>0</v>
      </c>
      <c r="K13" s="4">
        <v>0</v>
      </c>
      <c r="L13" s="3">
        <v>0</v>
      </c>
      <c r="M13" s="3">
        <v>0</v>
      </c>
      <c r="N13" s="3">
        <v>0</v>
      </c>
      <c r="O13" s="3">
        <v>0</v>
      </c>
      <c r="P13" s="3">
        <v>0</v>
      </c>
      <c r="Q13" s="3">
        <v>0</v>
      </c>
      <c r="R13" s="3">
        <v>0</v>
      </c>
      <c r="S13" s="1">
        <v>81</v>
      </c>
      <c r="V13" s="1">
        <v>4</v>
      </c>
      <c r="W13" s="2">
        <f>K5</f>
        <v>6</v>
      </c>
      <c r="X13" s="2">
        <f>K6</f>
        <v>5</v>
      </c>
      <c r="Y13" s="2">
        <f>K7</f>
        <v>0</v>
      </c>
      <c r="Z13" s="2">
        <f>K8</f>
        <v>3</v>
      </c>
      <c r="AA13" s="4">
        <f>K9</f>
        <v>2</v>
      </c>
      <c r="AB13" s="3">
        <f>K10</f>
        <v>0</v>
      </c>
      <c r="AC13" s="4">
        <f>K11</f>
        <v>0</v>
      </c>
      <c r="AD13" s="4">
        <f>K12</f>
        <v>34</v>
      </c>
      <c r="AE13" s="4">
        <f>K13</f>
        <v>0</v>
      </c>
      <c r="AF13" s="4">
        <f>K14</f>
        <v>0</v>
      </c>
      <c r="AG13" s="3">
        <f>K15</f>
        <v>0</v>
      </c>
      <c r="AH13" s="2">
        <f>K16</f>
        <v>8</v>
      </c>
      <c r="AI13" s="3">
        <f>K17</f>
        <v>0</v>
      </c>
      <c r="AJ13" s="3">
        <f>K18</f>
        <v>3</v>
      </c>
      <c r="AK13" s="2">
        <f>K19</f>
        <v>6</v>
      </c>
      <c r="AL13" s="4">
        <f>K20</f>
        <v>0</v>
      </c>
      <c r="AM13" s="3">
        <f>K21</f>
        <v>4</v>
      </c>
      <c r="AN13" s="3">
        <f>K22</f>
        <v>5</v>
      </c>
      <c r="AO13" s="3">
        <f>K23</f>
        <v>2</v>
      </c>
      <c r="AP13" s="1">
        <f>K24</f>
        <v>4</v>
      </c>
      <c r="AQ13" s="3">
        <f>K25</f>
        <v>0</v>
      </c>
      <c r="AT13" s="1">
        <v>4</v>
      </c>
      <c r="AU13" s="25">
        <f t="shared" ref="AU13:BO13" si="18">PRODUCT(W13*100*1/W21)</f>
        <v>8.8235294117647065</v>
      </c>
      <c r="AV13" s="25">
        <f t="shared" si="18"/>
        <v>6.1728395061728394</v>
      </c>
      <c r="AW13" s="25">
        <f t="shared" si="18"/>
        <v>0</v>
      </c>
      <c r="AX13" s="25">
        <f t="shared" si="18"/>
        <v>3.7037037037037037</v>
      </c>
      <c r="AY13" s="26">
        <f t="shared" si="18"/>
        <v>2.4691358024691357</v>
      </c>
      <c r="AZ13" s="27">
        <f t="shared" si="18"/>
        <v>0</v>
      </c>
      <c r="BA13" s="26">
        <f t="shared" si="18"/>
        <v>0</v>
      </c>
      <c r="BB13" s="26">
        <f t="shared" si="18"/>
        <v>41.97530864197531</v>
      </c>
      <c r="BC13" s="26">
        <f t="shared" si="18"/>
        <v>0</v>
      </c>
      <c r="BD13" s="26">
        <f t="shared" si="18"/>
        <v>0</v>
      </c>
      <c r="BE13" s="27">
        <f t="shared" si="18"/>
        <v>0</v>
      </c>
      <c r="BF13" s="2">
        <f t="shared" si="18"/>
        <v>9.8765432098765427</v>
      </c>
      <c r="BG13" s="27">
        <f t="shared" si="18"/>
        <v>0</v>
      </c>
      <c r="BH13" s="27">
        <f t="shared" si="18"/>
        <v>3.7037037037037037</v>
      </c>
      <c r="BI13" s="25">
        <f t="shared" si="18"/>
        <v>7.4074074074074074</v>
      </c>
      <c r="BJ13" s="26">
        <f t="shared" si="18"/>
        <v>0</v>
      </c>
      <c r="BK13" s="27">
        <f t="shared" si="18"/>
        <v>4.9382716049382713</v>
      </c>
      <c r="BL13" s="27">
        <f t="shared" si="18"/>
        <v>6.1728395061728394</v>
      </c>
      <c r="BM13" s="27">
        <f t="shared" si="18"/>
        <v>2.4691358024691357</v>
      </c>
      <c r="BN13" s="24">
        <f t="shared" si="18"/>
        <v>4.9382716049382713</v>
      </c>
      <c r="BO13" s="27">
        <f t="shared" si="18"/>
        <v>0</v>
      </c>
      <c r="BR13" s="1">
        <v>4</v>
      </c>
      <c r="BS13" s="25">
        <f t="shared" ref="BS13:CM13" si="19">AU5+AU6+AU7+AU8+AU9+AU10+AU11+AU12+AU13</f>
        <v>44.117647058823536</v>
      </c>
      <c r="BT13" s="25">
        <f t="shared" si="19"/>
        <v>53.086419753086425</v>
      </c>
      <c r="BU13" s="25">
        <f t="shared" si="19"/>
        <v>44.444444444444443</v>
      </c>
      <c r="BV13" s="25">
        <f t="shared" si="19"/>
        <v>88.8888888888889</v>
      </c>
      <c r="BW13" s="26">
        <f t="shared" si="19"/>
        <v>86.41975308641976</v>
      </c>
      <c r="BX13" s="27">
        <f t="shared" si="19"/>
        <v>83.950617283950621</v>
      </c>
      <c r="BY13" s="26">
        <f t="shared" si="19"/>
        <v>88.888888888888886</v>
      </c>
      <c r="BZ13" s="26">
        <f t="shared" si="19"/>
        <v>70.370370370370367</v>
      </c>
      <c r="CA13" s="26">
        <f t="shared" si="19"/>
        <v>100</v>
      </c>
      <c r="CB13" s="26">
        <f t="shared" si="19"/>
        <v>100</v>
      </c>
      <c r="CC13" s="27">
        <f t="shared" si="19"/>
        <v>100</v>
      </c>
      <c r="CD13" s="25">
        <f t="shared" si="19"/>
        <v>98.76543209876543</v>
      </c>
      <c r="CE13" s="25">
        <f t="shared" si="19"/>
        <v>92.592592592592581</v>
      </c>
      <c r="CF13" s="25">
        <f t="shared" si="19"/>
        <v>92.592592592592595</v>
      </c>
      <c r="CG13" s="25">
        <f t="shared" si="19"/>
        <v>92.592592592592595</v>
      </c>
      <c r="CH13" s="26">
        <f t="shared" si="19"/>
        <v>71.604938271604951</v>
      </c>
      <c r="CI13" s="27">
        <f t="shared" si="19"/>
        <v>82.716049382716051</v>
      </c>
      <c r="CJ13" s="27">
        <f t="shared" si="19"/>
        <v>85.18518518518519</v>
      </c>
      <c r="CK13" s="27">
        <f t="shared" si="19"/>
        <v>80.246913580246911</v>
      </c>
      <c r="CL13" s="24">
        <f t="shared" si="19"/>
        <v>75.308641975308646</v>
      </c>
      <c r="CM13" s="27">
        <f t="shared" si="19"/>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11</v>
      </c>
      <c r="C14" s="2">
        <v>0</v>
      </c>
      <c r="D14" s="2">
        <v>0</v>
      </c>
      <c r="E14" s="2">
        <v>81</v>
      </c>
      <c r="F14" s="2">
        <v>0</v>
      </c>
      <c r="G14" s="2">
        <v>0</v>
      </c>
      <c r="H14" s="2">
        <v>0</v>
      </c>
      <c r="I14" s="2">
        <v>0</v>
      </c>
      <c r="J14" s="2">
        <v>0</v>
      </c>
      <c r="K14" s="4">
        <v>0</v>
      </c>
      <c r="L14" s="4">
        <v>0</v>
      </c>
      <c r="M14" s="3">
        <v>0</v>
      </c>
      <c r="N14" s="3">
        <v>0</v>
      </c>
      <c r="O14" s="3">
        <v>0</v>
      </c>
      <c r="P14" s="3">
        <v>0</v>
      </c>
      <c r="Q14" s="3">
        <v>0</v>
      </c>
      <c r="R14" s="3">
        <v>0</v>
      </c>
      <c r="S14" s="1">
        <v>81</v>
      </c>
      <c r="V14" s="1">
        <v>8</v>
      </c>
      <c r="W14" s="2">
        <f>L5</f>
        <v>0</v>
      </c>
      <c r="X14" s="2">
        <f>L6</f>
        <v>6</v>
      </c>
      <c r="Y14" s="2">
        <f>L7</f>
        <v>1</v>
      </c>
      <c r="Z14" s="2">
        <f>L8</f>
        <v>1</v>
      </c>
      <c r="AA14" s="3">
        <f>L9</f>
        <v>2</v>
      </c>
      <c r="AB14" s="3">
        <f>L10</f>
        <v>0</v>
      </c>
      <c r="AC14" s="3">
        <f>L11</f>
        <v>4</v>
      </c>
      <c r="AD14" s="4">
        <f>L12</f>
        <v>6</v>
      </c>
      <c r="AE14" s="3">
        <f>L13</f>
        <v>0</v>
      </c>
      <c r="AF14" s="4">
        <f>L14</f>
        <v>0</v>
      </c>
      <c r="AG14" s="3">
        <f>L15</f>
        <v>0</v>
      </c>
      <c r="AH14" s="2">
        <f>L16</f>
        <v>0</v>
      </c>
      <c r="AI14" s="3">
        <f>L17</f>
        <v>1</v>
      </c>
      <c r="AJ14" s="3">
        <f>L18</f>
        <v>3</v>
      </c>
      <c r="AK14" s="2">
        <f>L19</f>
        <v>2</v>
      </c>
      <c r="AL14" s="3">
        <f>L20</f>
        <v>0</v>
      </c>
      <c r="AM14" s="3">
        <f>L21</f>
        <v>14</v>
      </c>
      <c r="AN14" s="3">
        <f>L22</f>
        <v>6</v>
      </c>
      <c r="AO14" s="3">
        <f>L23</f>
        <v>16</v>
      </c>
      <c r="AP14" s="1">
        <f>L24</f>
        <v>10</v>
      </c>
      <c r="AQ14" s="3">
        <f>L25</f>
        <v>0</v>
      </c>
      <c r="AT14" s="1">
        <v>8</v>
      </c>
      <c r="AU14" s="25">
        <f t="shared" ref="AU14:BO14" si="20">PRODUCT(W14*100*1/W21)</f>
        <v>0</v>
      </c>
      <c r="AV14" s="25">
        <f t="shared" si="20"/>
        <v>7.4074074074074074</v>
      </c>
      <c r="AW14" s="25">
        <f t="shared" si="20"/>
        <v>1.2345679012345678</v>
      </c>
      <c r="AX14" s="25">
        <f t="shared" si="20"/>
        <v>1.2345679012345678</v>
      </c>
      <c r="AY14" s="27">
        <f t="shared" si="20"/>
        <v>2.4691358024691357</v>
      </c>
      <c r="AZ14" s="27">
        <f t="shared" si="20"/>
        <v>0</v>
      </c>
      <c r="BA14" s="27">
        <f t="shared" si="20"/>
        <v>4.9382716049382713</v>
      </c>
      <c r="BB14" s="26">
        <f t="shared" si="20"/>
        <v>7.4074074074074074</v>
      </c>
      <c r="BC14" s="27">
        <f t="shared" si="20"/>
        <v>0</v>
      </c>
      <c r="BD14" s="26">
        <f t="shared" si="20"/>
        <v>0</v>
      </c>
      <c r="BE14" s="27">
        <f t="shared" si="20"/>
        <v>0</v>
      </c>
      <c r="BF14" s="2">
        <f t="shared" si="20"/>
        <v>0</v>
      </c>
      <c r="BG14" s="3">
        <f t="shared" si="20"/>
        <v>1.2345679012345678</v>
      </c>
      <c r="BH14" s="27">
        <f t="shared" si="20"/>
        <v>3.7037037037037037</v>
      </c>
      <c r="BI14" s="25">
        <f t="shared" si="20"/>
        <v>2.4691358024691357</v>
      </c>
      <c r="BJ14" s="27">
        <f t="shared" si="20"/>
        <v>0</v>
      </c>
      <c r="BK14" s="27">
        <f t="shared" si="20"/>
        <v>17.283950617283949</v>
      </c>
      <c r="BL14" s="27">
        <f t="shared" si="20"/>
        <v>7.4074074074074074</v>
      </c>
      <c r="BM14" s="27">
        <f t="shared" si="20"/>
        <v>19.753086419753085</v>
      </c>
      <c r="BN14" s="24">
        <f t="shared" si="20"/>
        <v>12.345679012345679</v>
      </c>
      <c r="BO14" s="27">
        <f t="shared" si="20"/>
        <v>0</v>
      </c>
      <c r="BR14" s="1">
        <v>8</v>
      </c>
      <c r="BS14" s="25">
        <f t="shared" ref="BS14:CM14" si="21">AU5+AU6+AU7+AU8+AU9+AU10+AU11+AU12+AU13+AU14</f>
        <v>44.117647058823536</v>
      </c>
      <c r="BT14" s="25">
        <f t="shared" si="21"/>
        <v>60.493827160493829</v>
      </c>
      <c r="BU14" s="25">
        <f t="shared" si="21"/>
        <v>45.679012345679013</v>
      </c>
      <c r="BV14" s="25">
        <f t="shared" si="21"/>
        <v>90.12345679012347</v>
      </c>
      <c r="BW14" s="27">
        <f t="shared" si="21"/>
        <v>88.8888888888889</v>
      </c>
      <c r="BX14" s="27">
        <f t="shared" si="21"/>
        <v>83.950617283950621</v>
      </c>
      <c r="BY14" s="27">
        <f t="shared" si="21"/>
        <v>93.827160493827151</v>
      </c>
      <c r="BZ14" s="26">
        <f t="shared" si="21"/>
        <v>77.777777777777771</v>
      </c>
      <c r="CA14" s="27">
        <f t="shared" si="21"/>
        <v>100</v>
      </c>
      <c r="CB14" s="26">
        <f t="shared" si="21"/>
        <v>100</v>
      </c>
      <c r="CC14" s="27">
        <f t="shared" si="21"/>
        <v>100</v>
      </c>
      <c r="CD14" s="25">
        <f t="shared" si="21"/>
        <v>98.76543209876543</v>
      </c>
      <c r="CE14" s="27">
        <f t="shared" si="21"/>
        <v>93.827160493827151</v>
      </c>
      <c r="CF14" s="27">
        <f t="shared" si="21"/>
        <v>96.296296296296305</v>
      </c>
      <c r="CG14" s="25">
        <f t="shared" si="21"/>
        <v>95.061728395061735</v>
      </c>
      <c r="CH14" s="27">
        <f t="shared" si="21"/>
        <v>71.604938271604951</v>
      </c>
      <c r="CI14" s="27">
        <f t="shared" si="21"/>
        <v>100</v>
      </c>
      <c r="CJ14" s="27">
        <f t="shared" si="21"/>
        <v>92.592592592592595</v>
      </c>
      <c r="CK14" s="27">
        <f t="shared" si="21"/>
        <v>100</v>
      </c>
      <c r="CL14" s="24">
        <f t="shared" si="21"/>
        <v>87.65432098765433</v>
      </c>
      <c r="CM14" s="27">
        <f t="shared" si="21"/>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12</v>
      </c>
      <c r="C15" s="2">
        <v>0</v>
      </c>
      <c r="D15" s="2">
        <v>2</v>
      </c>
      <c r="E15" s="2">
        <v>0</v>
      </c>
      <c r="F15" s="2">
        <v>20</v>
      </c>
      <c r="G15" s="2">
        <v>34</v>
      </c>
      <c r="H15" s="2">
        <v>17</v>
      </c>
      <c r="I15" s="2">
        <v>5</v>
      </c>
      <c r="J15" s="2">
        <v>3</v>
      </c>
      <c r="K15" s="3">
        <v>0</v>
      </c>
      <c r="L15" s="3">
        <v>0</v>
      </c>
      <c r="M15" s="3">
        <v>0</v>
      </c>
      <c r="N15" s="3">
        <v>0</v>
      </c>
      <c r="O15" s="3">
        <v>0</v>
      </c>
      <c r="P15" s="3">
        <v>0</v>
      </c>
      <c r="Q15" s="3">
        <v>0</v>
      </c>
      <c r="R15" s="3">
        <v>0</v>
      </c>
      <c r="S15" s="1">
        <v>81</v>
      </c>
      <c r="V15" s="1">
        <v>16</v>
      </c>
      <c r="W15" s="3">
        <f>M5</f>
        <v>0</v>
      </c>
      <c r="X15" s="3">
        <f>M6</f>
        <v>4</v>
      </c>
      <c r="Y15" s="3">
        <f>M7</f>
        <v>0</v>
      </c>
      <c r="Z15" s="3">
        <f>M8</f>
        <v>2</v>
      </c>
      <c r="AA15" s="3">
        <f>M9</f>
        <v>5</v>
      </c>
      <c r="AB15" s="3">
        <f>M10</f>
        <v>13</v>
      </c>
      <c r="AC15" s="3">
        <f>M11</f>
        <v>0</v>
      </c>
      <c r="AD15" s="3">
        <f>M12</f>
        <v>3</v>
      </c>
      <c r="AE15" s="3">
        <f>M13</f>
        <v>0</v>
      </c>
      <c r="AF15" s="3">
        <f>M14</f>
        <v>0</v>
      </c>
      <c r="AG15" s="3">
        <f>M15</f>
        <v>0</v>
      </c>
      <c r="AH15" s="3">
        <f>M16</f>
        <v>1</v>
      </c>
      <c r="AI15" s="3">
        <f>M17</f>
        <v>5</v>
      </c>
      <c r="AJ15" s="3">
        <f>M18</f>
        <v>3</v>
      </c>
      <c r="AK15" s="2">
        <f>M19</f>
        <v>3</v>
      </c>
      <c r="AL15" s="3">
        <f>M20</f>
        <v>0</v>
      </c>
      <c r="AM15" s="3">
        <f>M21</f>
        <v>0</v>
      </c>
      <c r="AN15" s="3">
        <f>M22</f>
        <v>6</v>
      </c>
      <c r="AO15" s="3">
        <f>M23</f>
        <v>0</v>
      </c>
      <c r="AP15" s="1">
        <f>M24</f>
        <v>10</v>
      </c>
      <c r="AQ15" s="3">
        <f>M25</f>
        <v>0</v>
      </c>
      <c r="AT15" s="1">
        <v>16</v>
      </c>
      <c r="AU15" s="27">
        <f t="shared" ref="AU15:BO15" si="22">PRODUCT(W15*100*1/W21)</f>
        <v>0</v>
      </c>
      <c r="AV15" s="27">
        <f t="shared" si="22"/>
        <v>4.9382716049382713</v>
      </c>
      <c r="AW15" s="27">
        <f t="shared" si="22"/>
        <v>0</v>
      </c>
      <c r="AX15" s="27">
        <f t="shared" si="22"/>
        <v>2.4691358024691357</v>
      </c>
      <c r="AY15" s="27">
        <f t="shared" si="22"/>
        <v>6.1728395061728394</v>
      </c>
      <c r="AZ15" s="27">
        <f t="shared" si="22"/>
        <v>16.049382716049383</v>
      </c>
      <c r="BA15" s="27">
        <f t="shared" si="22"/>
        <v>0</v>
      </c>
      <c r="BB15" s="27">
        <f t="shared" si="22"/>
        <v>3.7037037037037037</v>
      </c>
      <c r="BC15" s="27">
        <f t="shared" si="22"/>
        <v>0</v>
      </c>
      <c r="BD15" s="27">
        <f t="shared" si="22"/>
        <v>0</v>
      </c>
      <c r="BE15" s="27">
        <f t="shared" si="22"/>
        <v>0</v>
      </c>
      <c r="BF15" s="27">
        <f t="shared" si="22"/>
        <v>1.2345679012345678</v>
      </c>
      <c r="BG15" s="3">
        <f t="shared" si="22"/>
        <v>6.1728395061728394</v>
      </c>
      <c r="BH15" s="27">
        <f t="shared" si="22"/>
        <v>3.7037037037037037</v>
      </c>
      <c r="BI15" s="25">
        <f t="shared" si="22"/>
        <v>3.7037037037037037</v>
      </c>
      <c r="BJ15" s="27">
        <f t="shared" si="22"/>
        <v>0</v>
      </c>
      <c r="BK15" s="27">
        <f t="shared" si="22"/>
        <v>0</v>
      </c>
      <c r="BL15" s="27">
        <f t="shared" si="22"/>
        <v>7.4074074074074074</v>
      </c>
      <c r="BM15" s="27">
        <f t="shared" si="22"/>
        <v>0</v>
      </c>
      <c r="BN15" s="24">
        <f t="shared" si="22"/>
        <v>12.345679012345679</v>
      </c>
      <c r="BO15" s="27">
        <f t="shared" si="22"/>
        <v>0</v>
      </c>
      <c r="BR15" s="1">
        <v>16</v>
      </c>
      <c r="BS15" s="27">
        <f t="shared" ref="BS15:CM15" si="23">AU5+AU6+AU7+AU8+AU9+AU10+AU11+AU12+AU13+AU14+AU15</f>
        <v>44.117647058823536</v>
      </c>
      <c r="BT15" s="27">
        <f t="shared" si="23"/>
        <v>65.432098765432102</v>
      </c>
      <c r="BU15" s="25">
        <f t="shared" si="23"/>
        <v>45.679012345679013</v>
      </c>
      <c r="BV15" s="25">
        <f t="shared" si="23"/>
        <v>92.592592592592609</v>
      </c>
      <c r="BW15" s="27">
        <f t="shared" si="23"/>
        <v>95.061728395061735</v>
      </c>
      <c r="BX15" s="27">
        <f t="shared" si="23"/>
        <v>100</v>
      </c>
      <c r="BY15" s="27">
        <f t="shared" si="23"/>
        <v>93.827160493827151</v>
      </c>
      <c r="BZ15" s="27">
        <f t="shared" si="23"/>
        <v>81.481481481481481</v>
      </c>
      <c r="CA15" s="27">
        <f t="shared" si="23"/>
        <v>100</v>
      </c>
      <c r="CB15" s="27">
        <f t="shared" si="23"/>
        <v>100</v>
      </c>
      <c r="CC15" s="27">
        <f t="shared" si="23"/>
        <v>100</v>
      </c>
      <c r="CD15" s="25">
        <f t="shared" si="23"/>
        <v>100</v>
      </c>
      <c r="CE15" s="27">
        <f t="shared" si="23"/>
        <v>99.999999999999986</v>
      </c>
      <c r="CF15" s="27">
        <f t="shared" si="23"/>
        <v>100.00000000000001</v>
      </c>
      <c r="CG15" s="25">
        <f t="shared" si="23"/>
        <v>98.765432098765444</v>
      </c>
      <c r="CH15" s="27">
        <f t="shared" si="23"/>
        <v>71.604938271604951</v>
      </c>
      <c r="CI15" s="27">
        <f t="shared" si="23"/>
        <v>100</v>
      </c>
      <c r="CJ15" s="27">
        <f t="shared" si="23"/>
        <v>100</v>
      </c>
      <c r="CK15" s="27">
        <f t="shared" si="23"/>
        <v>100</v>
      </c>
      <c r="CL15" s="24">
        <f t="shared" si="23"/>
        <v>100.00000000000001</v>
      </c>
      <c r="CM15" s="27">
        <f t="shared" si="23"/>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13</v>
      </c>
      <c r="C16" s="2">
        <v>0</v>
      </c>
      <c r="D16" s="2">
        <v>0</v>
      </c>
      <c r="E16" s="2">
        <v>0</v>
      </c>
      <c r="F16" s="2">
        <v>0</v>
      </c>
      <c r="G16" s="2">
        <v>5</v>
      </c>
      <c r="H16" s="2">
        <v>0</v>
      </c>
      <c r="I16" s="2">
        <v>30</v>
      </c>
      <c r="J16" s="2">
        <v>37</v>
      </c>
      <c r="K16" s="2">
        <v>8</v>
      </c>
      <c r="L16" s="2">
        <v>0</v>
      </c>
      <c r="M16" s="3">
        <v>1</v>
      </c>
      <c r="N16" s="3">
        <v>0</v>
      </c>
      <c r="O16" s="3">
        <v>0</v>
      </c>
      <c r="P16" s="3">
        <v>0</v>
      </c>
      <c r="Q16" s="3">
        <v>0</v>
      </c>
      <c r="R16" s="3">
        <v>0</v>
      </c>
      <c r="S16" s="1">
        <v>81</v>
      </c>
      <c r="V16" s="1">
        <v>32</v>
      </c>
      <c r="W16" s="3">
        <f>N5</f>
        <v>0</v>
      </c>
      <c r="X16" s="3">
        <f>N6</f>
        <v>5</v>
      </c>
      <c r="Y16" s="3">
        <f>N7</f>
        <v>3</v>
      </c>
      <c r="Z16" s="3">
        <f>N8</f>
        <v>5</v>
      </c>
      <c r="AA16" s="3">
        <f>N9</f>
        <v>4</v>
      </c>
      <c r="AB16" s="3">
        <f>N10</f>
        <v>0</v>
      </c>
      <c r="AC16" s="3">
        <f>N11</f>
        <v>2</v>
      </c>
      <c r="AD16" s="3">
        <f>N12</f>
        <v>2</v>
      </c>
      <c r="AE16" s="3">
        <f>N13</f>
        <v>0</v>
      </c>
      <c r="AF16" s="3">
        <f>N14</f>
        <v>0</v>
      </c>
      <c r="AG16" s="3">
        <f>N15</f>
        <v>0</v>
      </c>
      <c r="AH16" s="3">
        <f>N16</f>
        <v>0</v>
      </c>
      <c r="AI16" s="3">
        <f>N17</f>
        <v>0</v>
      </c>
      <c r="AJ16" s="3">
        <f>N18</f>
        <v>0</v>
      </c>
      <c r="AK16" s="2">
        <f>N19</f>
        <v>1</v>
      </c>
      <c r="AL16" s="3">
        <f>N20</f>
        <v>23</v>
      </c>
      <c r="AM16" s="3">
        <f>N21</f>
        <v>0</v>
      </c>
      <c r="AN16" s="3">
        <f>N22</f>
        <v>0</v>
      </c>
      <c r="AO16" s="3">
        <f>N23</f>
        <v>0</v>
      </c>
      <c r="AP16" s="1">
        <f>N24</f>
        <v>0</v>
      </c>
      <c r="AQ16" s="3">
        <f>N25</f>
        <v>0</v>
      </c>
      <c r="AT16" s="1">
        <v>32</v>
      </c>
      <c r="AU16" s="27">
        <f t="shared" ref="AU16:BO16" si="24">PRODUCT(W16*100*1/W21)</f>
        <v>0</v>
      </c>
      <c r="AV16" s="27">
        <f t="shared" si="24"/>
        <v>6.1728395061728394</v>
      </c>
      <c r="AW16" s="27">
        <f t="shared" si="24"/>
        <v>3.7037037037037037</v>
      </c>
      <c r="AX16" s="27">
        <f t="shared" si="24"/>
        <v>6.1728395061728394</v>
      </c>
      <c r="AY16" s="27">
        <f t="shared" si="24"/>
        <v>4.9382716049382713</v>
      </c>
      <c r="AZ16" s="27">
        <f t="shared" si="24"/>
        <v>0</v>
      </c>
      <c r="BA16" s="27">
        <f t="shared" si="24"/>
        <v>2.4691358024691357</v>
      </c>
      <c r="BB16" s="27">
        <f t="shared" si="24"/>
        <v>2.4691358024691357</v>
      </c>
      <c r="BC16" s="27">
        <f t="shared" si="24"/>
        <v>0</v>
      </c>
      <c r="BD16" s="27">
        <f t="shared" si="24"/>
        <v>0</v>
      </c>
      <c r="BE16" s="27">
        <f t="shared" si="24"/>
        <v>0</v>
      </c>
      <c r="BF16" s="27">
        <f t="shared" si="24"/>
        <v>0</v>
      </c>
      <c r="BG16" s="27">
        <f t="shared" si="24"/>
        <v>0</v>
      </c>
      <c r="BH16" s="27">
        <f t="shared" si="24"/>
        <v>0</v>
      </c>
      <c r="BI16" s="25">
        <f t="shared" si="24"/>
        <v>1.2345679012345678</v>
      </c>
      <c r="BJ16" s="27">
        <f t="shared" si="24"/>
        <v>28.395061728395063</v>
      </c>
      <c r="BK16" s="27">
        <f t="shared" si="24"/>
        <v>0</v>
      </c>
      <c r="BL16" s="27">
        <f t="shared" si="24"/>
        <v>0</v>
      </c>
      <c r="BM16" s="27">
        <f t="shared" si="24"/>
        <v>0</v>
      </c>
      <c r="BN16" s="24">
        <f t="shared" si="24"/>
        <v>0</v>
      </c>
      <c r="BO16" s="27">
        <f t="shared" si="24"/>
        <v>0</v>
      </c>
      <c r="BR16" s="1">
        <v>32</v>
      </c>
      <c r="BS16" s="27">
        <f t="shared" ref="BS16:CM16" si="25">AU5+AU6+AU7+AU8+AU9+AU10+AU11+AU12+AU13+AU14+AU15+AU16</f>
        <v>44.117647058823536</v>
      </c>
      <c r="BT16" s="27">
        <f t="shared" si="25"/>
        <v>71.604938271604937</v>
      </c>
      <c r="BU16" s="27">
        <f t="shared" si="25"/>
        <v>49.382716049382715</v>
      </c>
      <c r="BV16" s="27">
        <f t="shared" si="25"/>
        <v>98.765432098765444</v>
      </c>
      <c r="BW16" s="27">
        <f t="shared" si="25"/>
        <v>100</v>
      </c>
      <c r="BX16" s="27">
        <f t="shared" si="25"/>
        <v>100</v>
      </c>
      <c r="BY16" s="27">
        <f t="shared" si="25"/>
        <v>96.296296296296291</v>
      </c>
      <c r="BZ16" s="27">
        <f t="shared" si="25"/>
        <v>83.950617283950621</v>
      </c>
      <c r="CA16" s="27">
        <f t="shared" si="25"/>
        <v>100</v>
      </c>
      <c r="CB16" s="27">
        <f t="shared" si="25"/>
        <v>100</v>
      </c>
      <c r="CC16" s="27">
        <f t="shared" si="25"/>
        <v>100</v>
      </c>
      <c r="CD16" s="27">
        <f t="shared" si="25"/>
        <v>100</v>
      </c>
      <c r="CE16" s="27">
        <f t="shared" si="25"/>
        <v>99.999999999999986</v>
      </c>
      <c r="CF16" s="27">
        <f t="shared" si="25"/>
        <v>100.00000000000001</v>
      </c>
      <c r="CG16" s="25">
        <f t="shared" si="25"/>
        <v>100.00000000000001</v>
      </c>
      <c r="CH16" s="27">
        <f t="shared" si="25"/>
        <v>100.00000000000001</v>
      </c>
      <c r="CI16" s="27">
        <f t="shared" si="25"/>
        <v>100</v>
      </c>
      <c r="CJ16" s="27">
        <f t="shared" si="25"/>
        <v>100</v>
      </c>
      <c r="CK16" s="27">
        <f t="shared" si="25"/>
        <v>100</v>
      </c>
      <c r="CL16" s="24">
        <f t="shared" si="25"/>
        <v>100.00000000000001</v>
      </c>
      <c r="CM16" s="27">
        <f t="shared" si="25"/>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14</v>
      </c>
      <c r="C17" s="2">
        <v>0</v>
      </c>
      <c r="D17" s="2">
        <v>0</v>
      </c>
      <c r="E17" s="2">
        <v>3</v>
      </c>
      <c r="F17" s="2">
        <v>0</v>
      </c>
      <c r="G17" s="2">
        <v>25</v>
      </c>
      <c r="H17" s="2">
        <v>33</v>
      </c>
      <c r="I17" s="2">
        <v>14</v>
      </c>
      <c r="J17" s="2">
        <v>0</v>
      </c>
      <c r="K17" s="3">
        <v>0</v>
      </c>
      <c r="L17" s="3">
        <v>1</v>
      </c>
      <c r="M17" s="3">
        <v>5</v>
      </c>
      <c r="N17" s="3">
        <v>0</v>
      </c>
      <c r="O17" s="3">
        <v>0</v>
      </c>
      <c r="P17" s="3">
        <v>0</v>
      </c>
      <c r="Q17" s="3">
        <v>0</v>
      </c>
      <c r="R17" s="3">
        <v>0</v>
      </c>
      <c r="S17" s="1">
        <v>81</v>
      </c>
      <c r="V17" s="1">
        <v>64</v>
      </c>
      <c r="W17" s="3">
        <f>O5</f>
        <v>38</v>
      </c>
      <c r="X17" s="3">
        <f>O6</f>
        <v>23</v>
      </c>
      <c r="Y17" s="3">
        <f>O7</f>
        <v>8</v>
      </c>
      <c r="Z17" s="3">
        <f>O8</f>
        <v>1</v>
      </c>
      <c r="AA17" s="3">
        <f>O9</f>
        <v>0</v>
      </c>
      <c r="AB17" s="3">
        <f>O10</f>
        <v>0</v>
      </c>
      <c r="AC17" s="3">
        <f>O11</f>
        <v>3</v>
      </c>
      <c r="AD17" s="3">
        <f>O12</f>
        <v>13</v>
      </c>
      <c r="AE17" s="3">
        <f>O13</f>
        <v>0</v>
      </c>
      <c r="AF17" s="3">
        <f>O14</f>
        <v>0</v>
      </c>
      <c r="AG17" s="3">
        <f>O15</f>
        <v>0</v>
      </c>
      <c r="AH17" s="3">
        <f>O16</f>
        <v>0</v>
      </c>
      <c r="AI17" s="3">
        <f>O17</f>
        <v>0</v>
      </c>
      <c r="AJ17" s="3">
        <f>O18</f>
        <v>0</v>
      </c>
      <c r="AK17" s="3">
        <f>O19</f>
        <v>0</v>
      </c>
      <c r="AL17" s="3">
        <f>O20</f>
        <v>0</v>
      </c>
      <c r="AM17" s="3">
        <f>O21</f>
        <v>0</v>
      </c>
      <c r="AN17" s="3">
        <f>O22</f>
        <v>0</v>
      </c>
      <c r="AO17" s="3">
        <f>O23</f>
        <v>0</v>
      </c>
      <c r="AP17" s="1">
        <f>O24</f>
        <v>0</v>
      </c>
      <c r="AQ17" s="3">
        <f>O25</f>
        <v>0</v>
      </c>
      <c r="AT17" s="1">
        <v>64</v>
      </c>
      <c r="AU17" s="27">
        <f t="shared" ref="AU17:BO17" si="26">PRODUCT(W17*100*1/W21)</f>
        <v>55.882352941176471</v>
      </c>
      <c r="AV17" s="27">
        <f t="shared" si="26"/>
        <v>28.395061728395063</v>
      </c>
      <c r="AW17" s="27">
        <f t="shared" si="26"/>
        <v>9.8765432098765427</v>
      </c>
      <c r="AX17" s="27">
        <f t="shared" si="26"/>
        <v>1.2345679012345678</v>
      </c>
      <c r="AY17" s="27">
        <f t="shared" si="26"/>
        <v>0</v>
      </c>
      <c r="AZ17" s="27">
        <f t="shared" si="26"/>
        <v>0</v>
      </c>
      <c r="BA17" s="27">
        <f t="shared" si="26"/>
        <v>3.7037037037037037</v>
      </c>
      <c r="BB17" s="27">
        <f t="shared" si="26"/>
        <v>16.049382716049383</v>
      </c>
      <c r="BC17" s="27">
        <f t="shared" si="26"/>
        <v>0</v>
      </c>
      <c r="BD17" s="27">
        <f t="shared" si="26"/>
        <v>0</v>
      </c>
      <c r="BE17" s="27">
        <f t="shared" si="26"/>
        <v>0</v>
      </c>
      <c r="BF17" s="27">
        <f t="shared" si="26"/>
        <v>0</v>
      </c>
      <c r="BG17" s="27">
        <f t="shared" si="26"/>
        <v>0</v>
      </c>
      <c r="BH17" s="27">
        <f t="shared" si="26"/>
        <v>0</v>
      </c>
      <c r="BI17" s="27">
        <f t="shared" si="26"/>
        <v>0</v>
      </c>
      <c r="BJ17" s="27">
        <f t="shared" si="26"/>
        <v>0</v>
      </c>
      <c r="BK17" s="27">
        <f t="shared" si="26"/>
        <v>0</v>
      </c>
      <c r="BL17" s="27">
        <f t="shared" si="26"/>
        <v>0</v>
      </c>
      <c r="BM17" s="27">
        <f t="shared" si="26"/>
        <v>0</v>
      </c>
      <c r="BN17" s="24">
        <f t="shared" si="26"/>
        <v>0</v>
      </c>
      <c r="BO17" s="27">
        <f t="shared" si="26"/>
        <v>0</v>
      </c>
      <c r="BR17" s="1">
        <v>64</v>
      </c>
      <c r="BS17" s="27">
        <f t="shared" ref="BS17:CM17" si="27">AU5+AU6+AU7+AU8+AU9+AU10+AU11+AU12+AU13+AU14+AU15+AU16+AU17</f>
        <v>100</v>
      </c>
      <c r="BT17" s="27">
        <f t="shared" si="27"/>
        <v>100</v>
      </c>
      <c r="BU17" s="27">
        <f t="shared" si="27"/>
        <v>59.25925925925926</v>
      </c>
      <c r="BV17" s="27">
        <f t="shared" si="27"/>
        <v>100.00000000000001</v>
      </c>
      <c r="BW17" s="27">
        <f t="shared" si="27"/>
        <v>100</v>
      </c>
      <c r="BX17" s="27">
        <f t="shared" si="27"/>
        <v>100</v>
      </c>
      <c r="BY17" s="27">
        <f t="shared" si="27"/>
        <v>100</v>
      </c>
      <c r="BZ17" s="27">
        <f t="shared" si="27"/>
        <v>100</v>
      </c>
      <c r="CA17" s="27">
        <f t="shared" si="27"/>
        <v>100</v>
      </c>
      <c r="CB17" s="27">
        <f t="shared" si="27"/>
        <v>100</v>
      </c>
      <c r="CC17" s="27">
        <f t="shared" si="27"/>
        <v>100</v>
      </c>
      <c r="CD17" s="27">
        <f t="shared" si="27"/>
        <v>100</v>
      </c>
      <c r="CE17" s="27">
        <f t="shared" si="27"/>
        <v>99.999999999999986</v>
      </c>
      <c r="CF17" s="27">
        <f t="shared" si="27"/>
        <v>100.00000000000001</v>
      </c>
      <c r="CG17" s="27">
        <f t="shared" si="27"/>
        <v>100.00000000000001</v>
      </c>
      <c r="CH17" s="27">
        <f t="shared" si="27"/>
        <v>100.00000000000001</v>
      </c>
      <c r="CI17" s="27">
        <f t="shared" si="27"/>
        <v>100</v>
      </c>
      <c r="CJ17" s="27">
        <f t="shared" si="27"/>
        <v>100</v>
      </c>
      <c r="CK17" s="27">
        <f t="shared" si="27"/>
        <v>100</v>
      </c>
      <c r="CL17" s="24">
        <f t="shared" si="27"/>
        <v>100.00000000000001</v>
      </c>
      <c r="CM17" s="27">
        <f t="shared" si="27"/>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15</v>
      </c>
      <c r="C18" s="2">
        <v>0</v>
      </c>
      <c r="D18" s="2">
        <v>0</v>
      </c>
      <c r="E18" s="2">
        <v>1</v>
      </c>
      <c r="F18" s="2">
        <v>0</v>
      </c>
      <c r="G18" s="2">
        <v>11</v>
      </c>
      <c r="H18" s="2">
        <v>41</v>
      </c>
      <c r="I18" s="2">
        <v>15</v>
      </c>
      <c r="J18" s="2">
        <v>4</v>
      </c>
      <c r="K18" s="3">
        <v>3</v>
      </c>
      <c r="L18" s="3">
        <v>3</v>
      </c>
      <c r="M18" s="3">
        <v>3</v>
      </c>
      <c r="N18" s="3">
        <v>0</v>
      </c>
      <c r="O18" s="3">
        <v>0</v>
      </c>
      <c r="P18" s="3">
        <v>0</v>
      </c>
      <c r="Q18" s="3">
        <v>0</v>
      </c>
      <c r="R18" s="3">
        <v>0</v>
      </c>
      <c r="S18" s="1">
        <v>81</v>
      </c>
      <c r="V18" s="1">
        <v>128</v>
      </c>
      <c r="W18" s="3">
        <f>P5</f>
        <v>0</v>
      </c>
      <c r="X18" s="3">
        <f>P6</f>
        <v>0</v>
      </c>
      <c r="Y18" s="3">
        <f>P7</f>
        <v>33</v>
      </c>
      <c r="Z18" s="3">
        <f>P8</f>
        <v>0</v>
      </c>
      <c r="AA18" s="3">
        <f>P9</f>
        <v>0</v>
      </c>
      <c r="AB18" s="3">
        <f>P10</f>
        <v>0</v>
      </c>
      <c r="AC18" s="3">
        <f>P11</f>
        <v>0</v>
      </c>
      <c r="AD18" s="3">
        <f>P12</f>
        <v>0</v>
      </c>
      <c r="AE18" s="3">
        <f>P13</f>
        <v>0</v>
      </c>
      <c r="AF18" s="3">
        <f>P14</f>
        <v>0</v>
      </c>
      <c r="AG18" s="3">
        <f>P15</f>
        <v>0</v>
      </c>
      <c r="AH18" s="3">
        <f>P16</f>
        <v>0</v>
      </c>
      <c r="AI18" s="3">
        <f>P17</f>
        <v>0</v>
      </c>
      <c r="AJ18" s="3">
        <f>P18</f>
        <v>0</v>
      </c>
      <c r="AK18" s="3">
        <f>P19</f>
        <v>0</v>
      </c>
      <c r="AL18" s="3">
        <f>P20</f>
        <v>0</v>
      </c>
      <c r="AM18" s="3">
        <f>P21</f>
        <v>0</v>
      </c>
      <c r="AN18" s="3">
        <f>P22</f>
        <v>0</v>
      </c>
      <c r="AO18" s="3">
        <f>P23</f>
        <v>0</v>
      </c>
      <c r="AP18" s="1">
        <f>P24</f>
        <v>0</v>
      </c>
      <c r="AQ18" s="3">
        <f>P25</f>
        <v>0</v>
      </c>
      <c r="AT18" s="1">
        <v>128</v>
      </c>
      <c r="AU18" s="27">
        <f t="shared" ref="AU18:BO18" si="28">PRODUCT(W18*100*1/W21)</f>
        <v>0</v>
      </c>
      <c r="AV18" s="27">
        <f t="shared" si="28"/>
        <v>0</v>
      </c>
      <c r="AW18" s="27">
        <f t="shared" si="28"/>
        <v>40.74074074074074</v>
      </c>
      <c r="AX18" s="27">
        <f t="shared" si="28"/>
        <v>0</v>
      </c>
      <c r="AY18" s="27">
        <f t="shared" si="28"/>
        <v>0</v>
      </c>
      <c r="AZ18" s="27">
        <f t="shared" si="28"/>
        <v>0</v>
      </c>
      <c r="BA18" s="27">
        <f t="shared" si="28"/>
        <v>0</v>
      </c>
      <c r="BB18" s="27">
        <f t="shared" si="28"/>
        <v>0</v>
      </c>
      <c r="BC18" s="27">
        <f t="shared" si="28"/>
        <v>0</v>
      </c>
      <c r="BD18" s="27">
        <f t="shared" si="28"/>
        <v>0</v>
      </c>
      <c r="BE18" s="27">
        <f t="shared" si="28"/>
        <v>0</v>
      </c>
      <c r="BF18" s="27">
        <f t="shared" si="28"/>
        <v>0</v>
      </c>
      <c r="BG18" s="27">
        <f t="shared" si="28"/>
        <v>0</v>
      </c>
      <c r="BH18" s="27">
        <f t="shared" si="28"/>
        <v>0</v>
      </c>
      <c r="BI18" s="27">
        <f t="shared" si="28"/>
        <v>0</v>
      </c>
      <c r="BJ18" s="27">
        <f t="shared" si="28"/>
        <v>0</v>
      </c>
      <c r="BK18" s="27">
        <f t="shared" si="28"/>
        <v>0</v>
      </c>
      <c r="BL18" s="27">
        <f t="shared" si="28"/>
        <v>0</v>
      </c>
      <c r="BM18" s="27">
        <f t="shared" si="28"/>
        <v>0</v>
      </c>
      <c r="BN18" s="24">
        <f t="shared" si="28"/>
        <v>0</v>
      </c>
      <c r="BO18" s="27">
        <f t="shared" si="28"/>
        <v>0</v>
      </c>
      <c r="BR18" s="1">
        <v>128</v>
      </c>
      <c r="BS18" s="27">
        <f t="shared" ref="BS18:CM18" si="29">AU5+AU6+AU7+AU8+AU9+AU10+AU11+AU12+AU13+AU14+AU15+AU16+AU17+AU18</f>
        <v>100</v>
      </c>
      <c r="BT18" s="27">
        <f t="shared" si="29"/>
        <v>100</v>
      </c>
      <c r="BU18" s="27">
        <f t="shared" si="29"/>
        <v>100</v>
      </c>
      <c r="BV18" s="27">
        <f t="shared" si="29"/>
        <v>100.00000000000001</v>
      </c>
      <c r="BW18" s="27">
        <f t="shared" si="29"/>
        <v>100</v>
      </c>
      <c r="BX18" s="27">
        <f t="shared" si="29"/>
        <v>100</v>
      </c>
      <c r="BY18" s="27">
        <f t="shared" si="29"/>
        <v>100</v>
      </c>
      <c r="BZ18" s="27">
        <f t="shared" si="29"/>
        <v>100</v>
      </c>
      <c r="CA18" s="27">
        <f t="shared" si="29"/>
        <v>100</v>
      </c>
      <c r="CB18" s="27">
        <f t="shared" si="29"/>
        <v>100</v>
      </c>
      <c r="CC18" s="27">
        <f t="shared" si="29"/>
        <v>100</v>
      </c>
      <c r="CD18" s="27">
        <f t="shared" si="29"/>
        <v>100</v>
      </c>
      <c r="CE18" s="27">
        <f t="shared" si="29"/>
        <v>99.999999999999986</v>
      </c>
      <c r="CF18" s="27">
        <f t="shared" si="29"/>
        <v>100.00000000000001</v>
      </c>
      <c r="CG18" s="27">
        <f t="shared" si="29"/>
        <v>100.00000000000001</v>
      </c>
      <c r="CH18" s="27">
        <f t="shared" si="29"/>
        <v>100.00000000000001</v>
      </c>
      <c r="CI18" s="27">
        <f t="shared" si="29"/>
        <v>100</v>
      </c>
      <c r="CJ18" s="27">
        <f t="shared" si="29"/>
        <v>100</v>
      </c>
      <c r="CK18" s="27">
        <f t="shared" si="29"/>
        <v>100</v>
      </c>
      <c r="CL18" s="24">
        <f t="shared" si="29"/>
        <v>100.00000000000001</v>
      </c>
      <c r="CM18" s="27">
        <f t="shared" si="29"/>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16</v>
      </c>
      <c r="C19" s="2">
        <v>0</v>
      </c>
      <c r="D19" s="2">
        <v>0</v>
      </c>
      <c r="E19" s="2">
        <v>0</v>
      </c>
      <c r="F19" s="2">
        <v>0</v>
      </c>
      <c r="G19" s="2">
        <v>0</v>
      </c>
      <c r="H19" s="2">
        <v>55</v>
      </c>
      <c r="I19" s="2">
        <v>0</v>
      </c>
      <c r="J19" s="2">
        <v>14</v>
      </c>
      <c r="K19" s="2">
        <v>6</v>
      </c>
      <c r="L19" s="2">
        <v>2</v>
      </c>
      <c r="M19" s="2">
        <v>3</v>
      </c>
      <c r="N19" s="2">
        <v>1</v>
      </c>
      <c r="O19" s="3">
        <v>0</v>
      </c>
      <c r="P19" s="3">
        <v>0</v>
      </c>
      <c r="Q19" s="3">
        <v>0</v>
      </c>
      <c r="R19" s="3">
        <v>0</v>
      </c>
      <c r="S19" s="1">
        <v>81</v>
      </c>
      <c r="V19" s="1">
        <v>256</v>
      </c>
      <c r="W19" s="3">
        <f>Q5</f>
        <v>0</v>
      </c>
      <c r="X19" s="3">
        <f>Q6</f>
        <v>0</v>
      </c>
      <c r="Y19" s="3">
        <f>Q7</f>
        <v>0</v>
      </c>
      <c r="Z19" s="3">
        <f>Q8</f>
        <v>0</v>
      </c>
      <c r="AA19" s="3">
        <f>Q9</f>
        <v>0</v>
      </c>
      <c r="AB19" s="3">
        <f>Q10</f>
        <v>0</v>
      </c>
      <c r="AC19" s="3">
        <f>Q11</f>
        <v>0</v>
      </c>
      <c r="AD19" s="3">
        <f>Q12</f>
        <v>0</v>
      </c>
      <c r="AE19" s="3">
        <f>Q13</f>
        <v>0</v>
      </c>
      <c r="AF19" s="3">
        <f>Q14</f>
        <v>0</v>
      </c>
      <c r="AG19" s="3">
        <f>Q15</f>
        <v>0</v>
      </c>
      <c r="AH19" s="3">
        <f>Q16</f>
        <v>0</v>
      </c>
      <c r="AI19" s="3">
        <f>Q17</f>
        <v>0</v>
      </c>
      <c r="AJ19" s="3">
        <f>Q18</f>
        <v>0</v>
      </c>
      <c r="AK19" s="3">
        <f>Q19</f>
        <v>0</v>
      </c>
      <c r="AL19" s="3">
        <f>Q20</f>
        <v>0</v>
      </c>
      <c r="AM19" s="3">
        <f>Q21</f>
        <v>0</v>
      </c>
      <c r="AN19" s="3">
        <f>Q22</f>
        <v>0</v>
      </c>
      <c r="AO19" s="3">
        <f>Q23</f>
        <v>0</v>
      </c>
      <c r="AP19" s="1">
        <f>Q24</f>
        <v>0</v>
      </c>
      <c r="AQ19" s="3">
        <f>Q25</f>
        <v>0</v>
      </c>
      <c r="AT19" s="1">
        <v>256</v>
      </c>
      <c r="AU19" s="27">
        <f t="shared" ref="AU19:BO19" si="30">PRODUCT(W19*100*1/W21)</f>
        <v>0</v>
      </c>
      <c r="AV19" s="27">
        <f t="shared" si="30"/>
        <v>0</v>
      </c>
      <c r="AW19" s="27">
        <f t="shared" si="30"/>
        <v>0</v>
      </c>
      <c r="AX19" s="27">
        <f t="shared" si="30"/>
        <v>0</v>
      </c>
      <c r="AY19" s="27">
        <f t="shared" si="30"/>
        <v>0</v>
      </c>
      <c r="AZ19" s="27">
        <f t="shared" si="30"/>
        <v>0</v>
      </c>
      <c r="BA19" s="27">
        <f t="shared" si="30"/>
        <v>0</v>
      </c>
      <c r="BB19" s="27">
        <f t="shared" si="30"/>
        <v>0</v>
      </c>
      <c r="BC19" s="27">
        <f t="shared" si="30"/>
        <v>0</v>
      </c>
      <c r="BD19" s="27">
        <f t="shared" si="30"/>
        <v>0</v>
      </c>
      <c r="BE19" s="27">
        <f t="shared" si="30"/>
        <v>0</v>
      </c>
      <c r="BF19" s="27">
        <f t="shared" si="30"/>
        <v>0</v>
      </c>
      <c r="BG19" s="27">
        <f t="shared" si="30"/>
        <v>0</v>
      </c>
      <c r="BH19" s="27">
        <f t="shared" si="30"/>
        <v>0</v>
      </c>
      <c r="BI19" s="27">
        <f t="shared" si="30"/>
        <v>0</v>
      </c>
      <c r="BJ19" s="27">
        <f t="shared" si="30"/>
        <v>0</v>
      </c>
      <c r="BK19" s="27">
        <f t="shared" si="30"/>
        <v>0</v>
      </c>
      <c r="BL19" s="27">
        <f t="shared" si="30"/>
        <v>0</v>
      </c>
      <c r="BM19" s="27">
        <f t="shared" si="30"/>
        <v>0</v>
      </c>
      <c r="BN19" s="24">
        <f t="shared" si="30"/>
        <v>0</v>
      </c>
      <c r="BO19" s="27">
        <f t="shared" si="30"/>
        <v>0</v>
      </c>
      <c r="BR19" s="1">
        <v>256</v>
      </c>
      <c r="BS19" s="27">
        <f t="shared" ref="BS19:CM19" si="31">AU5+AU6+AU7+AU8+AU9+AU10+AU11+AU12+AU13+AU14+AU15+AU16+AU17+AU18+AU19</f>
        <v>100</v>
      </c>
      <c r="BT19" s="27">
        <f t="shared" si="31"/>
        <v>100</v>
      </c>
      <c r="BU19" s="27">
        <f t="shared" si="31"/>
        <v>100</v>
      </c>
      <c r="BV19" s="27">
        <f t="shared" si="31"/>
        <v>100.00000000000001</v>
      </c>
      <c r="BW19" s="27">
        <f t="shared" si="31"/>
        <v>100</v>
      </c>
      <c r="BX19" s="27">
        <f t="shared" si="31"/>
        <v>100</v>
      </c>
      <c r="BY19" s="27">
        <f t="shared" si="31"/>
        <v>100</v>
      </c>
      <c r="BZ19" s="27">
        <f t="shared" si="31"/>
        <v>100</v>
      </c>
      <c r="CA19" s="27">
        <f t="shared" si="31"/>
        <v>100</v>
      </c>
      <c r="CB19" s="27">
        <f t="shared" si="31"/>
        <v>100</v>
      </c>
      <c r="CC19" s="27">
        <f t="shared" si="31"/>
        <v>100</v>
      </c>
      <c r="CD19" s="27">
        <f t="shared" si="31"/>
        <v>100</v>
      </c>
      <c r="CE19" s="27">
        <f t="shared" si="31"/>
        <v>99.999999999999986</v>
      </c>
      <c r="CF19" s="27">
        <f t="shared" si="31"/>
        <v>100.00000000000001</v>
      </c>
      <c r="CG19" s="27">
        <f t="shared" si="31"/>
        <v>100.00000000000001</v>
      </c>
      <c r="CH19" s="27">
        <f t="shared" si="31"/>
        <v>100.00000000000001</v>
      </c>
      <c r="CI19" s="27">
        <f t="shared" si="31"/>
        <v>100</v>
      </c>
      <c r="CJ19" s="27">
        <f t="shared" si="31"/>
        <v>100</v>
      </c>
      <c r="CK19" s="27">
        <f t="shared" si="31"/>
        <v>100</v>
      </c>
      <c r="CL19" s="24">
        <f t="shared" si="31"/>
        <v>100.00000000000001</v>
      </c>
      <c r="CM19" s="27">
        <f t="shared" si="31"/>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17</v>
      </c>
      <c r="C20" s="2">
        <v>0</v>
      </c>
      <c r="D20" s="2">
        <v>0</v>
      </c>
      <c r="E20" s="2">
        <v>54</v>
      </c>
      <c r="F20" s="2">
        <v>0</v>
      </c>
      <c r="G20" s="2">
        <v>3</v>
      </c>
      <c r="H20" s="2">
        <v>0</v>
      </c>
      <c r="I20" s="2">
        <v>0</v>
      </c>
      <c r="J20" s="2">
        <v>1</v>
      </c>
      <c r="K20" s="4">
        <v>0</v>
      </c>
      <c r="L20" s="3">
        <v>0</v>
      </c>
      <c r="M20" s="3">
        <v>0</v>
      </c>
      <c r="N20" s="3">
        <v>23</v>
      </c>
      <c r="O20" s="3">
        <v>0</v>
      </c>
      <c r="P20" s="3">
        <v>0</v>
      </c>
      <c r="Q20" s="3">
        <v>0</v>
      </c>
      <c r="R20" s="3">
        <v>0</v>
      </c>
      <c r="S20" s="1">
        <v>81</v>
      </c>
      <c r="V20" s="1">
        <v>512</v>
      </c>
      <c r="W20" s="3">
        <f>R5</f>
        <v>0</v>
      </c>
      <c r="X20" s="3">
        <f>R6</f>
        <v>0</v>
      </c>
      <c r="Y20" s="3">
        <f>R7</f>
        <v>0</v>
      </c>
      <c r="Z20" s="3">
        <f>R8</f>
        <v>0</v>
      </c>
      <c r="AA20" s="3">
        <f>R9</f>
        <v>0</v>
      </c>
      <c r="AB20" s="3">
        <f>R10</f>
        <v>0</v>
      </c>
      <c r="AC20" s="3">
        <f>R11</f>
        <v>0</v>
      </c>
      <c r="AD20" s="3">
        <f>R12</f>
        <v>0</v>
      </c>
      <c r="AE20" s="3">
        <f>R13</f>
        <v>0</v>
      </c>
      <c r="AF20" s="3">
        <f>R14</f>
        <v>0</v>
      </c>
      <c r="AG20" s="3">
        <f>R15</f>
        <v>0</v>
      </c>
      <c r="AH20" s="3">
        <f>R16</f>
        <v>0</v>
      </c>
      <c r="AI20" s="3">
        <f>R17</f>
        <v>0</v>
      </c>
      <c r="AJ20" s="3">
        <f>R18</f>
        <v>0</v>
      </c>
      <c r="AK20" s="3">
        <f>R19</f>
        <v>0</v>
      </c>
      <c r="AL20" s="3">
        <f>R20</f>
        <v>0</v>
      </c>
      <c r="AM20" s="3">
        <f>R21</f>
        <v>0</v>
      </c>
      <c r="AN20" s="3">
        <f>R22</f>
        <v>0</v>
      </c>
      <c r="AO20" s="3">
        <f>R23</f>
        <v>0</v>
      </c>
      <c r="AP20" s="1">
        <f>R24</f>
        <v>0</v>
      </c>
      <c r="AQ20" s="3">
        <f>R25</f>
        <v>0</v>
      </c>
      <c r="AT20" s="1">
        <v>512</v>
      </c>
      <c r="AU20" s="27">
        <f t="shared" ref="AU20:BO20" si="32">PRODUCT(W20*100*1/W21)</f>
        <v>0</v>
      </c>
      <c r="AV20" s="27">
        <f t="shared" si="32"/>
        <v>0</v>
      </c>
      <c r="AW20" s="27">
        <f t="shared" si="32"/>
        <v>0</v>
      </c>
      <c r="AX20" s="27">
        <f t="shared" si="32"/>
        <v>0</v>
      </c>
      <c r="AY20" s="27">
        <f t="shared" si="32"/>
        <v>0</v>
      </c>
      <c r="AZ20" s="27">
        <f t="shared" si="32"/>
        <v>0</v>
      </c>
      <c r="BA20" s="27">
        <f t="shared" si="32"/>
        <v>0</v>
      </c>
      <c r="BB20" s="27">
        <f t="shared" si="32"/>
        <v>0</v>
      </c>
      <c r="BC20" s="27">
        <f t="shared" si="32"/>
        <v>0</v>
      </c>
      <c r="BD20" s="27">
        <f t="shared" si="32"/>
        <v>0</v>
      </c>
      <c r="BE20" s="27">
        <f t="shared" si="32"/>
        <v>0</v>
      </c>
      <c r="BF20" s="27">
        <f t="shared" si="32"/>
        <v>0</v>
      </c>
      <c r="BG20" s="27">
        <f t="shared" si="32"/>
        <v>0</v>
      </c>
      <c r="BH20" s="27">
        <f t="shared" si="32"/>
        <v>0</v>
      </c>
      <c r="BI20" s="27">
        <f t="shared" si="32"/>
        <v>0</v>
      </c>
      <c r="BJ20" s="27">
        <f t="shared" si="32"/>
        <v>0</v>
      </c>
      <c r="BK20" s="27">
        <f t="shared" si="32"/>
        <v>0</v>
      </c>
      <c r="BL20" s="27">
        <f t="shared" si="32"/>
        <v>0</v>
      </c>
      <c r="BM20" s="27">
        <f t="shared" si="32"/>
        <v>0</v>
      </c>
      <c r="BN20" s="24">
        <f t="shared" si="32"/>
        <v>0</v>
      </c>
      <c r="BO20" s="27">
        <f t="shared" si="32"/>
        <v>0</v>
      </c>
      <c r="BR20" s="1">
        <v>512</v>
      </c>
      <c r="BS20" s="27">
        <f t="shared" ref="BS20:CM20" si="33">AU5+AU6+AU7+AU8+AU9+AU10+AU11+AU12+AU13+AU14+AU15+AU16+AU17+AU18+AU19+AU20</f>
        <v>100</v>
      </c>
      <c r="BT20" s="27">
        <f t="shared" si="33"/>
        <v>100</v>
      </c>
      <c r="BU20" s="27">
        <f t="shared" si="33"/>
        <v>100</v>
      </c>
      <c r="BV20" s="27">
        <f t="shared" si="33"/>
        <v>100.00000000000001</v>
      </c>
      <c r="BW20" s="27">
        <f t="shared" si="33"/>
        <v>100</v>
      </c>
      <c r="BX20" s="27">
        <f t="shared" si="33"/>
        <v>100</v>
      </c>
      <c r="BY20" s="27">
        <f t="shared" si="33"/>
        <v>100</v>
      </c>
      <c r="BZ20" s="27">
        <f t="shared" si="33"/>
        <v>100</v>
      </c>
      <c r="CA20" s="27">
        <f t="shared" si="33"/>
        <v>100</v>
      </c>
      <c r="CB20" s="27">
        <f t="shared" si="33"/>
        <v>100</v>
      </c>
      <c r="CC20" s="27">
        <f t="shared" si="33"/>
        <v>100</v>
      </c>
      <c r="CD20" s="27">
        <f t="shared" si="33"/>
        <v>100</v>
      </c>
      <c r="CE20" s="27">
        <f t="shared" si="33"/>
        <v>99.999999999999986</v>
      </c>
      <c r="CF20" s="27">
        <f t="shared" si="33"/>
        <v>100.00000000000001</v>
      </c>
      <c r="CG20" s="27">
        <f t="shared" si="33"/>
        <v>100.00000000000001</v>
      </c>
      <c r="CH20" s="27">
        <f t="shared" si="33"/>
        <v>100.00000000000001</v>
      </c>
      <c r="CI20" s="27">
        <f t="shared" si="33"/>
        <v>100</v>
      </c>
      <c r="CJ20" s="27">
        <f t="shared" si="33"/>
        <v>100</v>
      </c>
      <c r="CK20" s="27">
        <f t="shared" si="33"/>
        <v>100</v>
      </c>
      <c r="CL20" s="24">
        <f t="shared" si="33"/>
        <v>100.00000000000001</v>
      </c>
      <c r="CM20" s="27">
        <f t="shared" si="33"/>
        <v>100</v>
      </c>
      <c r="CN20" s="7"/>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18</v>
      </c>
      <c r="C21" s="2">
        <v>0</v>
      </c>
      <c r="D21" s="2">
        <v>46</v>
      </c>
      <c r="E21" s="2">
        <v>8</v>
      </c>
      <c r="F21" s="2">
        <v>2</v>
      </c>
      <c r="G21" s="2">
        <v>4</v>
      </c>
      <c r="H21" s="4">
        <v>3</v>
      </c>
      <c r="I21" s="3">
        <v>0</v>
      </c>
      <c r="J21" s="3">
        <v>0</v>
      </c>
      <c r="K21" s="3">
        <v>4</v>
      </c>
      <c r="L21" s="3">
        <v>14</v>
      </c>
      <c r="M21" s="3">
        <v>0</v>
      </c>
      <c r="N21" s="3">
        <v>0</v>
      </c>
      <c r="O21" s="3">
        <v>0</v>
      </c>
      <c r="P21" s="3">
        <v>0</v>
      </c>
      <c r="Q21" s="3">
        <v>0</v>
      </c>
      <c r="R21" s="3">
        <v>0</v>
      </c>
      <c r="S21" s="1">
        <v>81</v>
      </c>
      <c r="V21" s="1" t="s">
        <v>1</v>
      </c>
      <c r="W21" s="1">
        <f>S5</f>
        <v>68</v>
      </c>
      <c r="X21" s="1">
        <f>S6</f>
        <v>81</v>
      </c>
      <c r="Y21" s="1">
        <f>S7</f>
        <v>81</v>
      </c>
      <c r="Z21" s="1">
        <f>S8</f>
        <v>81</v>
      </c>
      <c r="AA21" s="1">
        <f>S9</f>
        <v>81</v>
      </c>
      <c r="AB21" s="1">
        <f>S10</f>
        <v>81</v>
      </c>
      <c r="AC21" s="1">
        <f>S11</f>
        <v>81</v>
      </c>
      <c r="AD21" s="1">
        <f>S12</f>
        <v>81</v>
      </c>
      <c r="AE21" s="1">
        <f>S13</f>
        <v>81</v>
      </c>
      <c r="AF21" s="1">
        <f>S14</f>
        <v>81</v>
      </c>
      <c r="AG21" s="1">
        <f>S15</f>
        <v>81</v>
      </c>
      <c r="AH21" s="1">
        <f>S16</f>
        <v>81</v>
      </c>
      <c r="AI21" s="1">
        <f>S17</f>
        <v>81</v>
      </c>
      <c r="AJ21" s="1">
        <f>S18</f>
        <v>81</v>
      </c>
      <c r="AK21" s="1">
        <f>S19</f>
        <v>81</v>
      </c>
      <c r="AL21" s="1">
        <f>S20</f>
        <v>81</v>
      </c>
      <c r="AM21" s="1">
        <f>S21</f>
        <v>81</v>
      </c>
      <c r="AN21" s="1">
        <f>S22</f>
        <v>81</v>
      </c>
      <c r="AO21" s="1">
        <f>S23</f>
        <v>81</v>
      </c>
      <c r="AP21" s="1">
        <f>S24</f>
        <v>81</v>
      </c>
      <c r="AQ21" s="1">
        <f>S25</f>
        <v>81</v>
      </c>
      <c r="AT21" s="1" t="s">
        <v>36</v>
      </c>
      <c r="AU21" s="24">
        <f t="shared" ref="AU21:BO21" si="34">SUM(AU5:AU20)</f>
        <v>100</v>
      </c>
      <c r="AV21" s="24">
        <f t="shared" si="34"/>
        <v>100</v>
      </c>
      <c r="AW21" s="24">
        <f t="shared" si="34"/>
        <v>100</v>
      </c>
      <c r="AX21" s="24">
        <f t="shared" si="34"/>
        <v>100.00000000000001</v>
      </c>
      <c r="AY21" s="24">
        <f t="shared" si="34"/>
        <v>100</v>
      </c>
      <c r="AZ21" s="24">
        <f t="shared" si="34"/>
        <v>100</v>
      </c>
      <c r="BA21" s="24">
        <f t="shared" si="34"/>
        <v>100</v>
      </c>
      <c r="BB21" s="24">
        <f t="shared" si="34"/>
        <v>100</v>
      </c>
      <c r="BC21" s="24">
        <f t="shared" si="34"/>
        <v>100</v>
      </c>
      <c r="BD21" s="24">
        <f t="shared" si="34"/>
        <v>100</v>
      </c>
      <c r="BE21" s="24">
        <f t="shared" si="34"/>
        <v>100</v>
      </c>
      <c r="BF21" s="24">
        <f t="shared" si="34"/>
        <v>100</v>
      </c>
      <c r="BG21" s="24">
        <f t="shared" si="34"/>
        <v>99.999999999999986</v>
      </c>
      <c r="BH21" s="24">
        <f t="shared" si="34"/>
        <v>100.00000000000001</v>
      </c>
      <c r="BI21" s="24">
        <f t="shared" si="34"/>
        <v>100.00000000000001</v>
      </c>
      <c r="BJ21" s="24">
        <f t="shared" si="34"/>
        <v>100.00000000000001</v>
      </c>
      <c r="BK21" s="24">
        <f t="shared" si="34"/>
        <v>100</v>
      </c>
      <c r="BL21" s="24">
        <f t="shared" si="34"/>
        <v>100</v>
      </c>
      <c r="BM21" s="24">
        <f t="shared" si="34"/>
        <v>100</v>
      </c>
      <c r="BN21" s="24">
        <f t="shared" si="34"/>
        <v>100.00000000000001</v>
      </c>
      <c r="BO21" s="24">
        <f t="shared" si="34"/>
        <v>100</v>
      </c>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19</v>
      </c>
      <c r="C22" s="2">
        <v>0</v>
      </c>
      <c r="D22" s="2">
        <v>53</v>
      </c>
      <c r="E22" s="2">
        <v>0</v>
      </c>
      <c r="F22" s="2">
        <v>1</v>
      </c>
      <c r="G22" s="2">
        <v>6</v>
      </c>
      <c r="H22" s="2">
        <v>2</v>
      </c>
      <c r="I22" s="4">
        <v>1</v>
      </c>
      <c r="J22" s="3">
        <v>1</v>
      </c>
      <c r="K22" s="3">
        <v>5</v>
      </c>
      <c r="L22" s="3">
        <v>6</v>
      </c>
      <c r="M22" s="3">
        <v>6</v>
      </c>
      <c r="N22" s="3">
        <v>0</v>
      </c>
      <c r="O22" s="3">
        <v>0</v>
      </c>
      <c r="P22" s="3">
        <v>0</v>
      </c>
      <c r="Q22" s="3">
        <v>0</v>
      </c>
      <c r="R22" s="3">
        <v>0</v>
      </c>
      <c r="S22" s="1">
        <v>81</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20</v>
      </c>
      <c r="C23" s="2">
        <v>0</v>
      </c>
      <c r="D23" s="2">
        <v>2</v>
      </c>
      <c r="E23" s="2">
        <v>30</v>
      </c>
      <c r="F23" s="2">
        <v>22</v>
      </c>
      <c r="G23" s="2">
        <v>1</v>
      </c>
      <c r="H23" s="3">
        <v>5</v>
      </c>
      <c r="I23" s="3">
        <v>3</v>
      </c>
      <c r="J23" s="3">
        <v>0</v>
      </c>
      <c r="K23" s="3">
        <v>2</v>
      </c>
      <c r="L23" s="3">
        <v>16</v>
      </c>
      <c r="M23" s="3">
        <v>0</v>
      </c>
      <c r="N23" s="3">
        <v>0</v>
      </c>
      <c r="O23" s="3">
        <v>0</v>
      </c>
      <c r="P23" s="3">
        <v>0</v>
      </c>
      <c r="Q23" s="3">
        <v>0</v>
      </c>
      <c r="R23" s="3">
        <v>0</v>
      </c>
      <c r="S23" s="1">
        <v>81</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21</v>
      </c>
      <c r="C24" s="1">
        <v>0</v>
      </c>
      <c r="D24" s="1">
        <v>0</v>
      </c>
      <c r="E24" s="1">
        <v>1</v>
      </c>
      <c r="F24" s="1">
        <v>0</v>
      </c>
      <c r="G24" s="1">
        <v>2</v>
      </c>
      <c r="H24" s="1">
        <v>18</v>
      </c>
      <c r="I24" s="1">
        <v>34</v>
      </c>
      <c r="J24" s="1">
        <v>2</v>
      </c>
      <c r="K24" s="1">
        <v>4</v>
      </c>
      <c r="L24" s="1">
        <v>10</v>
      </c>
      <c r="M24" s="1">
        <v>10</v>
      </c>
      <c r="N24" s="1">
        <v>0</v>
      </c>
      <c r="O24" s="1">
        <v>0</v>
      </c>
      <c r="P24" s="1">
        <v>0</v>
      </c>
      <c r="Q24" s="1">
        <v>0</v>
      </c>
      <c r="R24" s="1">
        <v>0</v>
      </c>
      <c r="S24" s="1">
        <v>81</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22</v>
      </c>
      <c r="C25" s="2">
        <v>0</v>
      </c>
      <c r="D25" s="2">
        <v>59</v>
      </c>
      <c r="E25" s="2">
        <v>0</v>
      </c>
      <c r="F25" s="2">
        <v>18</v>
      </c>
      <c r="G25" s="2">
        <v>2</v>
      </c>
      <c r="H25" s="2">
        <v>1</v>
      </c>
      <c r="I25" s="3">
        <v>1</v>
      </c>
      <c r="J25" s="3">
        <v>0</v>
      </c>
      <c r="K25" s="3">
        <v>0</v>
      </c>
      <c r="L25" s="3">
        <v>0</v>
      </c>
      <c r="M25" s="3">
        <v>0</v>
      </c>
      <c r="N25" s="3">
        <v>0</v>
      </c>
      <c r="O25" s="3">
        <v>0</v>
      </c>
      <c r="P25" s="3">
        <v>0</v>
      </c>
      <c r="Q25" s="3">
        <v>0</v>
      </c>
      <c r="R25" s="3">
        <v>0</v>
      </c>
      <c r="S25" s="1">
        <v>81</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73</v>
      </c>
      <c r="C26" s="1">
        <v>0</v>
      </c>
      <c r="D26" s="1">
        <v>0</v>
      </c>
      <c r="E26" s="1">
        <v>0</v>
      </c>
      <c r="F26" s="1">
        <v>0</v>
      </c>
      <c r="G26" s="1">
        <v>0</v>
      </c>
      <c r="H26" s="1">
        <v>3</v>
      </c>
      <c r="I26" s="1">
        <v>0</v>
      </c>
      <c r="J26" s="1">
        <v>33</v>
      </c>
      <c r="K26" s="1">
        <v>44</v>
      </c>
      <c r="L26" s="1">
        <v>1</v>
      </c>
      <c r="M26" s="1">
        <v>0</v>
      </c>
      <c r="N26" s="1">
        <v>0</v>
      </c>
      <c r="O26" s="1">
        <v>0</v>
      </c>
      <c r="P26" s="1">
        <v>0</v>
      </c>
      <c r="Q26" s="1">
        <v>0</v>
      </c>
      <c r="R26" s="1">
        <v>0</v>
      </c>
      <c r="S26" s="1">
        <v>81</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B27" s="1" t="s">
        <v>78</v>
      </c>
      <c r="C27" s="1">
        <v>0</v>
      </c>
      <c r="D27" s="1">
        <v>0</v>
      </c>
      <c r="E27" s="1">
        <v>21</v>
      </c>
      <c r="F27" s="1">
        <v>0</v>
      </c>
      <c r="G27" s="1">
        <v>12</v>
      </c>
      <c r="H27" s="1">
        <v>6</v>
      </c>
      <c r="I27" s="1">
        <v>3</v>
      </c>
      <c r="J27" s="1">
        <v>12</v>
      </c>
      <c r="K27" s="1">
        <v>4</v>
      </c>
      <c r="L27" s="1">
        <v>4</v>
      </c>
      <c r="M27" s="1">
        <v>6</v>
      </c>
      <c r="N27" s="1">
        <v>11</v>
      </c>
      <c r="O27" s="1">
        <v>0</v>
      </c>
      <c r="P27" s="1">
        <v>0</v>
      </c>
      <c r="Q27" s="1">
        <v>0</v>
      </c>
      <c r="R27" s="1">
        <v>0</v>
      </c>
      <c r="S27" s="1">
        <v>79</v>
      </c>
      <c r="AU27" s="24"/>
      <c r="AV27" s="24"/>
      <c r="AW27" s="24"/>
      <c r="AX27" s="24"/>
      <c r="AY27" s="24"/>
      <c r="AZ27" s="24"/>
      <c r="BA27" s="24"/>
      <c r="BB27" s="24"/>
      <c r="BC27" s="24"/>
      <c r="BD27" s="24"/>
      <c r="BE27" s="24"/>
      <c r="BF27" s="24"/>
      <c r="BG27" s="24"/>
      <c r="BH27" s="24"/>
      <c r="BI27" s="24"/>
      <c r="BJ27" s="24"/>
      <c r="BK27" s="24"/>
      <c r="BL27" s="24"/>
      <c r="BM27" s="24"/>
      <c r="BN27" s="24"/>
      <c r="BO27" s="24"/>
      <c r="BS27" s="24"/>
      <c r="BT27" s="24"/>
      <c r="BU27" s="24"/>
      <c r="BV27" s="24"/>
      <c r="BW27" s="24"/>
      <c r="BX27" s="24"/>
      <c r="BY27" s="24"/>
      <c r="BZ27" s="24"/>
      <c r="CA27" s="24"/>
      <c r="CB27" s="24"/>
      <c r="CC27" s="24"/>
      <c r="CD27" s="24"/>
      <c r="CE27" s="24"/>
      <c r="CF27" s="24"/>
      <c r="CG27" s="24"/>
      <c r="CH27" s="24"/>
      <c r="CI27" s="24"/>
      <c r="CJ27" s="24"/>
      <c r="CK27" s="24"/>
      <c r="CL27" s="24"/>
      <c r="CM27" s="24"/>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38" t="s">
        <v>79</v>
      </c>
      <c r="C28">
        <v>0</v>
      </c>
      <c r="D28">
        <v>0</v>
      </c>
      <c r="E28">
        <v>0</v>
      </c>
      <c r="F28">
        <v>76</v>
      </c>
      <c r="G28">
        <v>0</v>
      </c>
      <c r="H28">
        <v>4</v>
      </c>
      <c r="I28">
        <v>0</v>
      </c>
      <c r="J28">
        <v>1</v>
      </c>
      <c r="K28">
        <v>0</v>
      </c>
      <c r="L28">
        <v>0</v>
      </c>
      <c r="M28">
        <v>0</v>
      </c>
      <c r="N28">
        <v>0</v>
      </c>
      <c r="O28">
        <v>0</v>
      </c>
      <c r="P28">
        <v>0</v>
      </c>
      <c r="Q28">
        <v>0</v>
      </c>
      <c r="R28">
        <v>0</v>
      </c>
      <c r="S28">
        <v>81</v>
      </c>
    </row>
    <row r="35" spans="1:118" x14ac:dyDescent="0.25">
      <c r="V35" t="str">
        <f>A36</f>
        <v xml:space="preserve">Klebsiella pneumoniae  </v>
      </c>
      <c r="AT35" t="str">
        <f>A36</f>
        <v xml:space="preserve">Klebsiella pneumoniae  </v>
      </c>
      <c r="BR35" t="str">
        <f>A36</f>
        <v xml:space="preserve">Klebsiella pneumoniae  </v>
      </c>
    </row>
    <row r="36" spans="1:118" s="1" customFormat="1" ht="18.75" x14ac:dyDescent="0.25">
      <c r="A36" s="1" t="s">
        <v>77</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 si="35">W36</f>
        <v>Ampicillin</v>
      </c>
      <c r="AV36" s="24" t="str">
        <f t="shared" ref="AV36" si="36">X36</f>
        <v>Ampicillin/ Sulbactam</v>
      </c>
      <c r="AW36" s="24" t="str">
        <f t="shared" ref="AW36" si="37">Y36</f>
        <v>Piperacillin</v>
      </c>
      <c r="AX36" s="24" t="str">
        <f t="shared" ref="AX36" si="38">Z36</f>
        <v>Piperacillin/ Tazobactam</v>
      </c>
      <c r="AY36" s="24" t="str">
        <f t="shared" ref="AY36" si="39">AA36</f>
        <v>Aztreonam</v>
      </c>
      <c r="AZ36" s="24" t="str">
        <f t="shared" ref="AZ36" si="40">AB36</f>
        <v>Cefotaxim</v>
      </c>
      <c r="BA36" s="24" t="str">
        <f t="shared" ref="BA36" si="41">AC36</f>
        <v>Ceftazidim</v>
      </c>
      <c r="BB36" s="24" t="str">
        <f t="shared" ref="BB36" si="42">AD36</f>
        <v>Cefuroxim</v>
      </c>
      <c r="BC36" s="24" t="str">
        <f t="shared" ref="BC36" si="43">AE36</f>
        <v>Imipenem</v>
      </c>
      <c r="BD36" s="24" t="str">
        <f t="shared" ref="BD36" si="44">AF36</f>
        <v>Meropenem</v>
      </c>
      <c r="BE36" s="24" t="str">
        <f t="shared" ref="BE36" si="45">AG36</f>
        <v>Colistin</v>
      </c>
      <c r="BF36" s="24" t="str">
        <f t="shared" ref="BF36" si="46">AH36</f>
        <v>Amikacin</v>
      </c>
      <c r="BG36" s="24" t="str">
        <f t="shared" ref="BG36" si="47">AI36</f>
        <v>Gentamicin</v>
      </c>
      <c r="BH36" s="24" t="str">
        <f t="shared" ref="BH36" si="48">AJ36</f>
        <v>Tobramycin</v>
      </c>
      <c r="BI36" s="24" t="str">
        <f t="shared" ref="BI36" si="49">AK36</f>
        <v>Fosfomycin</v>
      </c>
      <c r="BJ36" s="24" t="str">
        <f t="shared" ref="BJ36" si="50">AL36</f>
        <v>Cotrimoxazol</v>
      </c>
      <c r="BK36" s="24" t="str">
        <f t="shared" ref="BK36" si="51">AM36</f>
        <v>Ciprofloxacin</v>
      </c>
      <c r="BL36" s="24" t="str">
        <f t="shared" ref="BL36" si="52">AN36</f>
        <v>Levofloxacin</v>
      </c>
      <c r="BM36" s="24" t="str">
        <f t="shared" ref="BM36" si="53">AO36</f>
        <v>Moxifloxacin</v>
      </c>
      <c r="BN36" s="24" t="str">
        <f t="shared" ref="BN36" si="54">AP36</f>
        <v>Doxycyclin</v>
      </c>
      <c r="BO36" s="24" t="str">
        <f t="shared" ref="BO36" si="55">AQ36</f>
        <v>Tigecyclin</v>
      </c>
      <c r="BR36" s="1" t="s">
        <v>0</v>
      </c>
      <c r="BS36" s="1" t="str">
        <f t="shared" ref="BS36" si="56">W36</f>
        <v>Ampicillin</v>
      </c>
      <c r="BT36" s="1" t="str">
        <f t="shared" ref="BT36" si="57">X36</f>
        <v>Ampicillin/ Sulbactam</v>
      </c>
      <c r="BU36" s="1" t="str">
        <f t="shared" ref="BU36" si="58">Y36</f>
        <v>Piperacillin</v>
      </c>
      <c r="BV36" s="1" t="str">
        <f t="shared" ref="BV36" si="59">Z36</f>
        <v>Piperacillin/ Tazobactam</v>
      </c>
      <c r="BW36" s="1" t="str">
        <f t="shared" ref="BW36" si="60">AA36</f>
        <v>Aztreonam</v>
      </c>
      <c r="BX36" s="1" t="str">
        <f t="shared" ref="BX36" si="61">AB36</f>
        <v>Cefotaxim</v>
      </c>
      <c r="BY36" s="1" t="str">
        <f t="shared" ref="BY36" si="62">AC36</f>
        <v>Ceftazidim</v>
      </c>
      <c r="BZ36" s="1" t="str">
        <f t="shared" ref="BZ36" si="63">AD36</f>
        <v>Cefuroxim</v>
      </c>
      <c r="CA36" s="1" t="str">
        <f t="shared" ref="CA36" si="64">AE36</f>
        <v>Imipenem</v>
      </c>
      <c r="CB36" s="1" t="str">
        <f t="shared" ref="CB36" si="65">AF36</f>
        <v>Meropenem</v>
      </c>
      <c r="CC36" s="1" t="str">
        <f t="shared" ref="CC36" si="66">AG36</f>
        <v>Colistin</v>
      </c>
      <c r="CD36" s="1" t="str">
        <f t="shared" ref="CD36" si="67">AH36</f>
        <v>Amikacin</v>
      </c>
      <c r="CE36" s="1" t="str">
        <f t="shared" ref="CE36" si="68">AI36</f>
        <v>Gentamicin</v>
      </c>
      <c r="CF36" s="1" t="str">
        <f t="shared" ref="CF36" si="69">AJ36</f>
        <v>Tobramycin</v>
      </c>
      <c r="CG36" s="1" t="str">
        <f t="shared" ref="CG36" si="70">AK36</f>
        <v>Fosfomycin</v>
      </c>
      <c r="CH36" s="1" t="str">
        <f t="shared" ref="CH36" si="71">AL36</f>
        <v>Cotrimoxazol</v>
      </c>
      <c r="CI36" s="1" t="str">
        <f t="shared" ref="CI36" si="72">AM36</f>
        <v>Ciprofloxacin</v>
      </c>
      <c r="CJ36" s="1" t="str">
        <f t="shared" ref="CJ36" si="73">AN36</f>
        <v>Levofloxacin</v>
      </c>
      <c r="CK36" s="1" t="str">
        <f t="shared" ref="CK36" si="74">AO36</f>
        <v>Moxifloxacin</v>
      </c>
      <c r="CL36" s="1" t="str">
        <f t="shared" ref="CL36" si="75">AP36</f>
        <v>Doxycyclin</v>
      </c>
      <c r="CM36" s="1" t="str">
        <f t="shared" ref="CM36" si="76">AQ36</f>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0</v>
      </c>
      <c r="I37" s="2">
        <v>0</v>
      </c>
      <c r="J37" s="2">
        <v>0</v>
      </c>
      <c r="K37" s="2">
        <v>0</v>
      </c>
      <c r="L37" s="2">
        <v>0</v>
      </c>
      <c r="M37" s="3">
        <v>1</v>
      </c>
      <c r="N37" s="3">
        <v>4</v>
      </c>
      <c r="O37" s="3">
        <v>12</v>
      </c>
      <c r="P37" s="3">
        <v>0</v>
      </c>
      <c r="Q37" s="3">
        <v>0</v>
      </c>
      <c r="R37" s="3">
        <v>0</v>
      </c>
      <c r="S37" s="1">
        <v>17</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1">
        <f>C56</f>
        <v>0</v>
      </c>
      <c r="AQ37" s="43">
        <f>C57</f>
        <v>0</v>
      </c>
      <c r="AT37" s="1">
        <v>1.4999999999999999E-2</v>
      </c>
      <c r="AU37" s="25">
        <f t="shared" ref="AU37" si="77">PRODUCT(W37*100*1/W53)</f>
        <v>0</v>
      </c>
      <c r="AV37" s="25">
        <f t="shared" ref="AV37" si="78">PRODUCT(X37*100*1/X53)</f>
        <v>0</v>
      </c>
      <c r="AW37" s="25">
        <f t="shared" ref="AW37" si="79">PRODUCT(Y37*100*1/Y53)</f>
        <v>0</v>
      </c>
      <c r="AX37" s="25">
        <f t="shared" ref="AX37" si="80">PRODUCT(Z37*100*1/Z53)</f>
        <v>0</v>
      </c>
      <c r="AY37" s="25">
        <f t="shared" ref="AY37" si="81">PRODUCT(AA37*100*1/AA53)</f>
        <v>0</v>
      </c>
      <c r="AZ37" s="25">
        <f t="shared" ref="AZ37" si="82">PRODUCT(AB37*100*1/AB53)</f>
        <v>0</v>
      </c>
      <c r="BA37" s="25">
        <f t="shared" ref="BA37" si="83">PRODUCT(AC37*100*1/AC53)</f>
        <v>0</v>
      </c>
      <c r="BB37" s="26">
        <f t="shared" ref="BB37" si="84">PRODUCT(AD37*100*1/AD53)</f>
        <v>0</v>
      </c>
      <c r="BC37" s="25">
        <f t="shared" ref="BC37" si="85">PRODUCT(AE37*100*1/AE53)</f>
        <v>0</v>
      </c>
      <c r="BD37" s="25">
        <f t="shared" ref="BD37" si="86">PRODUCT(AF37*100*1/AF53)</f>
        <v>0</v>
      </c>
      <c r="BE37" s="25">
        <f t="shared" ref="BE37" si="87">PRODUCT(AG37*100*1/AG53)</f>
        <v>0</v>
      </c>
      <c r="BF37" s="25">
        <f t="shared" ref="BF37" si="88">PRODUCT(AH37*100*1/AH53)</f>
        <v>0</v>
      </c>
      <c r="BG37" s="25">
        <f t="shared" ref="BG37" si="89">PRODUCT(AI37*100*1/AI53)</f>
        <v>0</v>
      </c>
      <c r="BH37" s="25">
        <f t="shared" ref="BH37" si="90">PRODUCT(AJ37*100*1/AJ53)</f>
        <v>0</v>
      </c>
      <c r="BI37" s="25">
        <f t="shared" ref="BI37" si="91">PRODUCT(AK37*100*1/AK53)</f>
        <v>0</v>
      </c>
      <c r="BJ37" s="25">
        <f t="shared" ref="BJ37" si="92">PRODUCT(AL37*100*1/AL53)</f>
        <v>0</v>
      </c>
      <c r="BK37" s="25">
        <f t="shared" ref="BK37" si="93">PRODUCT(AM37*100*1/AM53)</f>
        <v>0</v>
      </c>
      <c r="BL37" s="25">
        <f t="shared" ref="BL37" si="94">PRODUCT(AN37*100*1/AN53)</f>
        <v>0</v>
      </c>
      <c r="BM37" s="25">
        <f t="shared" ref="BM37" si="95">PRODUCT(AO37*100*1/AO53)</f>
        <v>0</v>
      </c>
      <c r="BN37" s="24">
        <f t="shared" ref="BN37" si="96">PRODUCT(AP37*100*1/AP53)</f>
        <v>0</v>
      </c>
      <c r="BO37" s="39">
        <f t="shared" ref="BO37" si="97">PRODUCT(AQ37*100*1/AQ53)</f>
        <v>0</v>
      </c>
      <c r="BR37" s="1">
        <v>1.4999999999999999E-2</v>
      </c>
      <c r="BS37" s="25">
        <f t="shared" ref="BS37" si="98">AU37</f>
        <v>0</v>
      </c>
      <c r="BT37" s="25">
        <f t="shared" ref="BT37" si="99">AV37</f>
        <v>0</v>
      </c>
      <c r="BU37" s="25">
        <f t="shared" ref="BU37" si="100">AW37</f>
        <v>0</v>
      </c>
      <c r="BV37" s="25">
        <f t="shared" ref="BV37" si="101">AX37</f>
        <v>0</v>
      </c>
      <c r="BW37" s="25">
        <f t="shared" ref="BW37" si="102">AY37</f>
        <v>0</v>
      </c>
      <c r="BX37" s="25">
        <f t="shared" ref="BX37" si="103">AZ37</f>
        <v>0</v>
      </c>
      <c r="BY37" s="25">
        <f t="shared" ref="BY37" si="104">BA37</f>
        <v>0</v>
      </c>
      <c r="BZ37" s="26">
        <f t="shared" ref="BZ37" si="105">BB37</f>
        <v>0</v>
      </c>
      <c r="CA37" s="25">
        <f t="shared" ref="CA37" si="106">BC37</f>
        <v>0</v>
      </c>
      <c r="CB37" s="25">
        <f t="shared" ref="CB37" si="107">BD37</f>
        <v>0</v>
      </c>
      <c r="CC37" s="25">
        <f t="shared" ref="CC37" si="108">BE37</f>
        <v>0</v>
      </c>
      <c r="CD37" s="25">
        <f t="shared" ref="CD37" si="109">BF37</f>
        <v>0</v>
      </c>
      <c r="CE37" s="25">
        <f t="shared" ref="CE37" si="110">BG37</f>
        <v>0</v>
      </c>
      <c r="CF37" s="25">
        <f t="shared" ref="CF37" si="111">BH37</f>
        <v>0</v>
      </c>
      <c r="CG37" s="25">
        <f t="shared" ref="CG37" si="112">BI37</f>
        <v>0</v>
      </c>
      <c r="CH37" s="25">
        <f t="shared" ref="CH37" si="113">BJ37</f>
        <v>0</v>
      </c>
      <c r="CI37" s="25">
        <f t="shared" ref="CI37" si="114">BK37</f>
        <v>0</v>
      </c>
      <c r="CJ37" s="25">
        <f t="shared" ref="CJ37" si="115">BL37</f>
        <v>0</v>
      </c>
      <c r="CK37" s="25">
        <f t="shared" ref="CK37" si="116">BM37</f>
        <v>0</v>
      </c>
      <c r="CL37" s="24">
        <f t="shared" ref="CL37" si="117">BN37</f>
        <v>0</v>
      </c>
      <c r="CM37" s="39">
        <f t="shared" ref="CM37" si="118">BO37</f>
        <v>0</v>
      </c>
      <c r="CN37" s="5"/>
      <c r="CQ37" s="11" t="s">
        <v>38</v>
      </c>
      <c r="CR37" s="15">
        <f>S37</f>
        <v>17</v>
      </c>
      <c r="CS37" s="15">
        <f>S38</f>
        <v>18</v>
      </c>
      <c r="CT37" s="15">
        <f>S39</f>
        <v>18</v>
      </c>
      <c r="CU37" s="15">
        <f>S40</f>
        <v>18</v>
      </c>
      <c r="CV37" s="15">
        <f>S41</f>
        <v>18</v>
      </c>
      <c r="CW37" s="15">
        <f>S42</f>
        <v>18</v>
      </c>
      <c r="CX37" s="15">
        <f>S43</f>
        <v>18</v>
      </c>
      <c r="CY37" s="15">
        <f>S44</f>
        <v>18</v>
      </c>
      <c r="CZ37" s="15">
        <f>S45</f>
        <v>18</v>
      </c>
      <c r="DA37" s="15">
        <f>S46</f>
        <v>18</v>
      </c>
      <c r="DB37" s="15">
        <f>S47</f>
        <v>18</v>
      </c>
      <c r="DC37" s="15">
        <f>S48</f>
        <v>18</v>
      </c>
      <c r="DD37" s="15">
        <f>S49</f>
        <v>18</v>
      </c>
      <c r="DE37" s="15">
        <f>S50</f>
        <v>18</v>
      </c>
      <c r="DF37" s="15">
        <f>S51</f>
        <v>18</v>
      </c>
      <c r="DG37" s="15">
        <f>S52</f>
        <v>18</v>
      </c>
      <c r="DH37" s="15">
        <f>S53</f>
        <v>18</v>
      </c>
      <c r="DI37" s="15">
        <f>S54</f>
        <v>18</v>
      </c>
      <c r="DJ37" s="15">
        <f>S55</f>
        <v>18</v>
      </c>
      <c r="DK37" s="15">
        <f>S56</f>
        <v>18</v>
      </c>
      <c r="DL37" s="15">
        <f>S57</f>
        <v>18</v>
      </c>
      <c r="DM37" s="9"/>
      <c r="DN37" s="9"/>
    </row>
    <row r="38" spans="1:118" s="1" customFormat="1" ht="18.75" x14ac:dyDescent="0.25">
      <c r="B38" s="1" t="s">
        <v>3</v>
      </c>
      <c r="C38" s="2">
        <v>0</v>
      </c>
      <c r="D38" s="2">
        <v>0</v>
      </c>
      <c r="E38" s="2">
        <v>0</v>
      </c>
      <c r="F38" s="2">
        <v>0</v>
      </c>
      <c r="G38" s="2">
        <v>0</v>
      </c>
      <c r="H38" s="2">
        <v>1</v>
      </c>
      <c r="I38" s="2">
        <v>3</v>
      </c>
      <c r="J38" s="2">
        <v>3</v>
      </c>
      <c r="K38" s="2">
        <v>3</v>
      </c>
      <c r="L38" s="2">
        <v>0</v>
      </c>
      <c r="M38" s="3">
        <v>1</v>
      </c>
      <c r="N38" s="3">
        <v>0</v>
      </c>
      <c r="O38" s="3">
        <v>7</v>
      </c>
      <c r="P38" s="3">
        <v>0</v>
      </c>
      <c r="Q38" s="3">
        <v>0</v>
      </c>
      <c r="R38" s="3">
        <v>0</v>
      </c>
      <c r="S38" s="1">
        <v>18</v>
      </c>
      <c r="V38" s="1">
        <v>3.125E-2</v>
      </c>
      <c r="W38" s="2">
        <f>D37</f>
        <v>0</v>
      </c>
      <c r="X38" s="2">
        <f>D38</f>
        <v>0</v>
      </c>
      <c r="Y38" s="2">
        <f>D39</f>
        <v>0</v>
      </c>
      <c r="Z38" s="2">
        <f>D40</f>
        <v>0</v>
      </c>
      <c r="AA38" s="2">
        <f>D41</f>
        <v>0</v>
      </c>
      <c r="AB38" s="2">
        <f>D42</f>
        <v>11</v>
      </c>
      <c r="AC38" s="2">
        <f>D43</f>
        <v>0</v>
      </c>
      <c r="AD38" s="4">
        <f>D44</f>
        <v>0</v>
      </c>
      <c r="AE38" s="2">
        <f>D45</f>
        <v>0</v>
      </c>
      <c r="AF38" s="2">
        <f>D46</f>
        <v>0</v>
      </c>
      <c r="AG38" s="2">
        <f>D47</f>
        <v>1</v>
      </c>
      <c r="AH38" s="2">
        <f>D48</f>
        <v>0</v>
      </c>
      <c r="AI38" s="2">
        <f>D49</f>
        <v>0</v>
      </c>
      <c r="AJ38" s="2">
        <f>D50</f>
        <v>0</v>
      </c>
      <c r="AK38" s="2">
        <f>D51</f>
        <v>0</v>
      </c>
      <c r="AL38" s="2">
        <f>D52</f>
        <v>0</v>
      </c>
      <c r="AM38" s="2">
        <f>D53</f>
        <v>3</v>
      </c>
      <c r="AN38" s="2">
        <f>D54</f>
        <v>11</v>
      </c>
      <c r="AO38" s="2">
        <f>D55</f>
        <v>1</v>
      </c>
      <c r="AP38" s="1">
        <f>D56</f>
        <v>0</v>
      </c>
      <c r="AQ38" s="43">
        <f>D57</f>
        <v>2</v>
      </c>
      <c r="AT38" s="1">
        <v>3.1E-2</v>
      </c>
      <c r="AU38" s="25">
        <f t="shared" ref="AU38" si="119">PRODUCT(W38*100*1/W53)</f>
        <v>0</v>
      </c>
      <c r="AV38" s="25">
        <f t="shared" ref="AV38" si="120">PRODUCT(X38*100*1/X53)</f>
        <v>0</v>
      </c>
      <c r="AW38" s="25">
        <f t="shared" ref="AW38" si="121">PRODUCT(Y38*100*1/Y53)</f>
        <v>0</v>
      </c>
      <c r="AX38" s="25">
        <f t="shared" ref="AX38" si="122">PRODUCT(Z38*100*1/Z53)</f>
        <v>0</v>
      </c>
      <c r="AY38" s="25">
        <f t="shared" ref="AY38" si="123">PRODUCT(AA38*100*1/AA53)</f>
        <v>0</v>
      </c>
      <c r="AZ38" s="25">
        <f t="shared" ref="AZ38" si="124">PRODUCT(AB38*100*1/AB53)</f>
        <v>61.111111111111114</v>
      </c>
      <c r="BA38" s="25">
        <f t="shared" ref="BA38" si="125">PRODUCT(AC38*100*1/AC53)</f>
        <v>0</v>
      </c>
      <c r="BB38" s="26">
        <f t="shared" ref="BB38" si="126">PRODUCT(AD38*100*1/AD53)</f>
        <v>0</v>
      </c>
      <c r="BC38" s="25">
        <f t="shared" ref="BC38" si="127">PRODUCT(AE38*100*1/AE53)</f>
        <v>0</v>
      </c>
      <c r="BD38" s="25">
        <f t="shared" ref="BD38" si="128">PRODUCT(AF38*100*1/AF53)</f>
        <v>0</v>
      </c>
      <c r="BE38" s="25">
        <f t="shared" ref="BE38" si="129">PRODUCT(AG38*100*1/AG53)</f>
        <v>5.5555555555555554</v>
      </c>
      <c r="BF38" s="25">
        <f t="shared" ref="BF38" si="130">PRODUCT(AH38*100*1/AH53)</f>
        <v>0</v>
      </c>
      <c r="BG38" s="25">
        <f t="shared" ref="BG38" si="131">PRODUCT(AI38*100*1/AI53)</f>
        <v>0</v>
      </c>
      <c r="BH38" s="25">
        <f t="shared" ref="BH38" si="132">PRODUCT(AJ38*100*1/AJ53)</f>
        <v>0</v>
      </c>
      <c r="BI38" s="25">
        <f t="shared" ref="BI38" si="133">PRODUCT(AK38*100*1/AK53)</f>
        <v>0</v>
      </c>
      <c r="BJ38" s="25">
        <f t="shared" ref="BJ38" si="134">PRODUCT(AL38*100*1/AL53)</f>
        <v>0</v>
      </c>
      <c r="BK38" s="25">
        <f t="shared" ref="BK38" si="135">PRODUCT(AM38*100*1/AM53)</f>
        <v>16.666666666666668</v>
      </c>
      <c r="BL38" s="25">
        <f t="shared" ref="BL38" si="136">PRODUCT(AN38*100*1/AN53)</f>
        <v>61.111111111111114</v>
      </c>
      <c r="BM38" s="25">
        <f t="shared" ref="BM38" si="137">PRODUCT(AO38*100*1/AO53)</f>
        <v>5.5555555555555554</v>
      </c>
      <c r="BN38" s="24">
        <f t="shared" ref="BN38" si="138">PRODUCT(AP38*100*1/AP53)</f>
        <v>0</v>
      </c>
      <c r="BO38" s="39">
        <f t="shared" ref="BO38" si="139">PRODUCT(AQ38*100*1/AQ53)</f>
        <v>11.111111111111111</v>
      </c>
      <c r="BR38" s="1">
        <v>3.1E-2</v>
      </c>
      <c r="BS38" s="25">
        <f t="shared" ref="BS38" si="140">AU37+AU38</f>
        <v>0</v>
      </c>
      <c r="BT38" s="25">
        <f t="shared" ref="BT38" si="141">AV37+AV38</f>
        <v>0</v>
      </c>
      <c r="BU38" s="25">
        <f t="shared" ref="BU38" si="142">AW37+AW38</f>
        <v>0</v>
      </c>
      <c r="BV38" s="25">
        <f t="shared" ref="BV38" si="143">AX37+AX38</f>
        <v>0</v>
      </c>
      <c r="BW38" s="25">
        <f t="shared" ref="BW38" si="144">AY37+AY38</f>
        <v>0</v>
      </c>
      <c r="BX38" s="25">
        <f t="shared" ref="BX38" si="145">AZ37+AZ38</f>
        <v>61.111111111111114</v>
      </c>
      <c r="BY38" s="25">
        <f t="shared" ref="BY38" si="146">BA37+BA38</f>
        <v>0</v>
      </c>
      <c r="BZ38" s="26">
        <f t="shared" ref="BZ38" si="147">BB37+BB38</f>
        <v>0</v>
      </c>
      <c r="CA38" s="25">
        <f t="shared" ref="CA38" si="148">BC37+BC38</f>
        <v>0</v>
      </c>
      <c r="CB38" s="25">
        <f t="shared" ref="CB38" si="149">BD37+BD38</f>
        <v>0</v>
      </c>
      <c r="CC38" s="25">
        <f t="shared" ref="CC38" si="150">BE37+BE38</f>
        <v>5.5555555555555554</v>
      </c>
      <c r="CD38" s="25">
        <f t="shared" ref="CD38" si="151">BF37+BF38</f>
        <v>0</v>
      </c>
      <c r="CE38" s="25">
        <f t="shared" ref="CE38" si="152">BG37+BG38</f>
        <v>0</v>
      </c>
      <c r="CF38" s="25">
        <f t="shared" ref="CF38" si="153">BH37+BH38</f>
        <v>0</v>
      </c>
      <c r="CG38" s="25">
        <f t="shared" ref="CG38" si="154">BI37+BI38</f>
        <v>0</v>
      </c>
      <c r="CH38" s="25">
        <f t="shared" ref="CH38" si="155">BJ37+BJ38</f>
        <v>0</v>
      </c>
      <c r="CI38" s="25">
        <f t="shared" ref="CI38" si="156">BK37+BK38</f>
        <v>16.666666666666668</v>
      </c>
      <c r="CJ38" s="25">
        <f t="shared" ref="CJ38" si="157">BL37+BL38</f>
        <v>61.111111111111114</v>
      </c>
      <c r="CK38" s="25">
        <f t="shared" ref="CK38" si="158">BM37+BM38</f>
        <v>5.5555555555555554</v>
      </c>
      <c r="CL38" s="24">
        <f t="shared" ref="CL38" si="159">BN37+BN38</f>
        <v>0</v>
      </c>
      <c r="CM38" s="39">
        <f t="shared" ref="CM38" si="160">BO37+BO38</f>
        <v>11.111111111111111</v>
      </c>
      <c r="CN38" s="5"/>
      <c r="CQ38" s="11" t="s">
        <v>39</v>
      </c>
      <c r="CR38" s="12">
        <f>BS46</f>
        <v>0</v>
      </c>
      <c r="CS38" s="12">
        <f>BT46</f>
        <v>55.555555555555557</v>
      </c>
      <c r="CT38" s="12">
        <f>BU46</f>
        <v>55.555555555555557</v>
      </c>
      <c r="CU38" s="12">
        <f>BV46</f>
        <v>77.777777777777786</v>
      </c>
      <c r="CV38" s="12">
        <f>BW43</f>
        <v>61.111111111111114</v>
      </c>
      <c r="CW38" s="12">
        <f>BX43</f>
        <v>61.111111111111114</v>
      </c>
      <c r="CX38" s="12">
        <f>BY43</f>
        <v>61.111111111111114</v>
      </c>
      <c r="CY38" s="12">
        <f>BZ46</f>
        <v>61.111111111111114</v>
      </c>
      <c r="CZ38" s="12">
        <f>CA44</f>
        <v>83.333333333333329</v>
      </c>
      <c r="DA38" s="12">
        <f>CB44</f>
        <v>83.333333333333329</v>
      </c>
      <c r="DB38" s="12">
        <f>CC44</f>
        <v>100</v>
      </c>
      <c r="DC38" s="12">
        <f>CD46</f>
        <v>83.333333333333343</v>
      </c>
      <c r="DD38" s="12">
        <f>CE44</f>
        <v>72.222222222222229</v>
      </c>
      <c r="DE38" s="12">
        <f>CF44</f>
        <v>72.222222222222229</v>
      </c>
      <c r="DF38" s="12">
        <f>CG48</f>
        <v>66.666666666666657</v>
      </c>
      <c r="DG38" s="12">
        <f>CH44</f>
        <v>61.111111111111114</v>
      </c>
      <c r="DH38" s="12">
        <f>CI41</f>
        <v>61.111111111111114</v>
      </c>
      <c r="DI38" s="12">
        <f>CJ42</f>
        <v>66.666666666666671</v>
      </c>
      <c r="DJ38" s="12">
        <f>CK41</f>
        <v>61.111111111111114</v>
      </c>
      <c r="DK38" s="12"/>
      <c r="DL38" s="12"/>
      <c r="DM38" s="9"/>
      <c r="DN38" s="9"/>
    </row>
    <row r="39" spans="1:118" s="1" customFormat="1" ht="18.75" x14ac:dyDescent="0.25">
      <c r="B39" s="1" t="s">
        <v>4</v>
      </c>
      <c r="C39" s="2">
        <v>0</v>
      </c>
      <c r="D39" s="2">
        <v>0</v>
      </c>
      <c r="E39" s="2">
        <v>0</v>
      </c>
      <c r="F39" s="2">
        <v>0</v>
      </c>
      <c r="G39" s="2">
        <v>0</v>
      </c>
      <c r="H39" s="2">
        <v>0</v>
      </c>
      <c r="I39" s="2">
        <v>1</v>
      </c>
      <c r="J39" s="2">
        <v>0</v>
      </c>
      <c r="K39" s="2">
        <v>5</v>
      </c>
      <c r="L39" s="2">
        <v>4</v>
      </c>
      <c r="M39" s="3">
        <v>0</v>
      </c>
      <c r="N39" s="3">
        <v>0</v>
      </c>
      <c r="O39" s="3">
        <v>0</v>
      </c>
      <c r="P39" s="3">
        <v>8</v>
      </c>
      <c r="Q39" s="3">
        <v>0</v>
      </c>
      <c r="R39" s="3">
        <v>0</v>
      </c>
      <c r="S39" s="1">
        <v>18</v>
      </c>
      <c r="V39" s="1">
        <v>6.25E-2</v>
      </c>
      <c r="W39" s="2">
        <f>E37</f>
        <v>0</v>
      </c>
      <c r="X39" s="2">
        <f>E38</f>
        <v>0</v>
      </c>
      <c r="Y39" s="2">
        <f>E39</f>
        <v>0</v>
      </c>
      <c r="Z39" s="2">
        <f>E40</f>
        <v>0</v>
      </c>
      <c r="AA39" s="2">
        <f>E41</f>
        <v>0</v>
      </c>
      <c r="AB39" s="2">
        <f>E42</f>
        <v>0</v>
      </c>
      <c r="AC39" s="2">
        <f>E43</f>
        <v>0</v>
      </c>
      <c r="AD39" s="4">
        <f>E44</f>
        <v>0</v>
      </c>
      <c r="AE39" s="2">
        <f>E45</f>
        <v>5</v>
      </c>
      <c r="AF39" s="2">
        <f>E46</f>
        <v>14</v>
      </c>
      <c r="AG39" s="2">
        <f>E47</f>
        <v>0</v>
      </c>
      <c r="AH39" s="2">
        <f>E48</f>
        <v>0</v>
      </c>
      <c r="AI39" s="2">
        <f>E49</f>
        <v>1</v>
      </c>
      <c r="AJ39" s="2">
        <f>E50</f>
        <v>1</v>
      </c>
      <c r="AK39" s="2">
        <f>E51</f>
        <v>0</v>
      </c>
      <c r="AL39" s="2">
        <f>E52</f>
        <v>7</v>
      </c>
      <c r="AM39" s="2">
        <f>E53</f>
        <v>8</v>
      </c>
      <c r="AN39" s="2">
        <f>E54</f>
        <v>0</v>
      </c>
      <c r="AO39" s="2">
        <f>E55</f>
        <v>0</v>
      </c>
      <c r="AP39" s="1">
        <f>E56</f>
        <v>0</v>
      </c>
      <c r="AQ39" s="43">
        <f>E57</f>
        <v>0</v>
      </c>
      <c r="AT39" s="1">
        <v>6.2E-2</v>
      </c>
      <c r="AU39" s="25">
        <f t="shared" ref="AU39" si="161">PRODUCT(W39*100*1/W53)</f>
        <v>0</v>
      </c>
      <c r="AV39" s="25">
        <f t="shared" ref="AV39" si="162">PRODUCT(X39*100*1/X53)</f>
        <v>0</v>
      </c>
      <c r="AW39" s="25">
        <f t="shared" ref="AW39" si="163">PRODUCT(Y39*100*1/Y53)</f>
        <v>0</v>
      </c>
      <c r="AX39" s="25">
        <f t="shared" ref="AX39" si="164">PRODUCT(Z39*100*1/Z53)</f>
        <v>0</v>
      </c>
      <c r="AY39" s="25">
        <f t="shared" ref="AY39" si="165">PRODUCT(AA39*100*1/AA53)</f>
        <v>0</v>
      </c>
      <c r="AZ39" s="25">
        <f t="shared" ref="AZ39" si="166">PRODUCT(AB39*100*1/AB53)</f>
        <v>0</v>
      </c>
      <c r="BA39" s="25">
        <f t="shared" ref="BA39" si="167">PRODUCT(AC39*100*1/AC53)</f>
        <v>0</v>
      </c>
      <c r="BB39" s="26">
        <f t="shared" ref="BB39" si="168">PRODUCT(AD39*100*1/AD53)</f>
        <v>0</v>
      </c>
      <c r="BC39" s="25">
        <f t="shared" ref="BC39" si="169">PRODUCT(AE39*100*1/AE53)</f>
        <v>27.777777777777779</v>
      </c>
      <c r="BD39" s="25">
        <f t="shared" ref="BD39" si="170">PRODUCT(AF39*100*1/AF53)</f>
        <v>77.777777777777771</v>
      </c>
      <c r="BE39" s="25">
        <f t="shared" ref="BE39" si="171">PRODUCT(AG39*100*1/AG53)</f>
        <v>0</v>
      </c>
      <c r="BF39" s="25">
        <f t="shared" ref="BF39" si="172">PRODUCT(AH39*100*1/AH53)</f>
        <v>0</v>
      </c>
      <c r="BG39" s="25">
        <f t="shared" ref="BG39" si="173">PRODUCT(AI39*100*1/AI53)</f>
        <v>5.5555555555555554</v>
      </c>
      <c r="BH39" s="25">
        <f t="shared" ref="BH39" si="174">PRODUCT(AJ39*100*1/AJ53)</f>
        <v>5.5555555555555554</v>
      </c>
      <c r="BI39" s="25">
        <f t="shared" ref="BI39" si="175">PRODUCT(AK39*100*1/AK53)</f>
        <v>0</v>
      </c>
      <c r="BJ39" s="25">
        <f t="shared" ref="BJ39" si="176">PRODUCT(AL39*100*1/AL53)</f>
        <v>38.888888888888886</v>
      </c>
      <c r="BK39" s="25">
        <f t="shared" ref="BK39" si="177">PRODUCT(AM39*100*1/AM53)</f>
        <v>44.444444444444443</v>
      </c>
      <c r="BL39" s="25">
        <f t="shared" ref="BL39" si="178">PRODUCT(AN39*100*1/AN53)</f>
        <v>0</v>
      </c>
      <c r="BM39" s="25">
        <f t="shared" ref="BM39" si="179">PRODUCT(AO39*100*1/AO53)</f>
        <v>0</v>
      </c>
      <c r="BN39" s="24">
        <f t="shared" ref="BN39" si="180">PRODUCT(AP39*100*1/AP53)</f>
        <v>0</v>
      </c>
      <c r="BO39" s="39">
        <f t="shared" ref="BO39" si="181">PRODUCT(AQ39*100*1/AQ53)</f>
        <v>0</v>
      </c>
      <c r="BR39" s="1">
        <v>6.2E-2</v>
      </c>
      <c r="BS39" s="25">
        <f t="shared" ref="BS39" si="182">AU37+AU38+AU39</f>
        <v>0</v>
      </c>
      <c r="BT39" s="25">
        <f t="shared" ref="BT39" si="183">AV37+AV38+AV39</f>
        <v>0</v>
      </c>
      <c r="BU39" s="25">
        <f t="shared" ref="BU39" si="184">AW37+AW38+AW39</f>
        <v>0</v>
      </c>
      <c r="BV39" s="25">
        <f t="shared" ref="BV39" si="185">AX37+AX38+AX39</f>
        <v>0</v>
      </c>
      <c r="BW39" s="25">
        <f t="shared" ref="BW39" si="186">AY37+AY38+AY39</f>
        <v>0</v>
      </c>
      <c r="BX39" s="25">
        <f t="shared" ref="BX39" si="187">AZ37+AZ38+AZ39</f>
        <v>61.111111111111114</v>
      </c>
      <c r="BY39" s="25">
        <f t="shared" ref="BY39" si="188">BA37+BA38+BA39</f>
        <v>0</v>
      </c>
      <c r="BZ39" s="26">
        <f t="shared" ref="BZ39" si="189">BB37+BB38+BB39</f>
        <v>0</v>
      </c>
      <c r="CA39" s="25">
        <f t="shared" ref="CA39" si="190">BC37+BC38+BC39</f>
        <v>27.777777777777779</v>
      </c>
      <c r="CB39" s="25">
        <f t="shared" ref="CB39" si="191">BD37+BD38+BD39</f>
        <v>77.777777777777771</v>
      </c>
      <c r="CC39" s="25">
        <f t="shared" ref="CC39" si="192">BE37+BE38+BE39</f>
        <v>5.5555555555555554</v>
      </c>
      <c r="CD39" s="25">
        <f t="shared" ref="CD39" si="193">BF37+BF38+BF39</f>
        <v>0</v>
      </c>
      <c r="CE39" s="25">
        <f t="shared" ref="CE39" si="194">BG37+BG38+BG39</f>
        <v>5.5555555555555554</v>
      </c>
      <c r="CF39" s="25">
        <f t="shared" ref="CF39" si="195">BH37+BH38+BH39</f>
        <v>5.5555555555555554</v>
      </c>
      <c r="CG39" s="25">
        <f t="shared" ref="CG39" si="196">BI37+BI38+BI39</f>
        <v>0</v>
      </c>
      <c r="CH39" s="25">
        <f t="shared" ref="CH39" si="197">BJ37+BJ38+BJ39</f>
        <v>38.888888888888886</v>
      </c>
      <c r="CI39" s="25">
        <f t="shared" ref="CI39" si="198">BK37+BK38+BK39</f>
        <v>61.111111111111114</v>
      </c>
      <c r="CJ39" s="25">
        <f t="shared" ref="CJ39" si="199">BL37+BL38+BL39</f>
        <v>61.111111111111114</v>
      </c>
      <c r="CK39" s="25">
        <f t="shared" ref="CK39" si="200">BM37+BM38+BM39</f>
        <v>5.5555555555555554</v>
      </c>
      <c r="CL39" s="24">
        <f t="shared" ref="CL39" si="201">BN37+BN38+BN39</f>
        <v>0</v>
      </c>
      <c r="CM39" s="39">
        <f t="shared" ref="CM39" si="202">BO37+BO38+BO39</f>
        <v>11.111111111111111</v>
      </c>
      <c r="CN39" s="5"/>
      <c r="CQ39" s="11" t="s">
        <v>40</v>
      </c>
      <c r="CR39" s="12"/>
      <c r="CS39" s="12"/>
      <c r="CT39" s="12"/>
      <c r="CU39" s="12"/>
      <c r="CV39" s="12">
        <f>BW45-BW43</f>
        <v>0</v>
      </c>
      <c r="CW39" s="12">
        <f>SUM(BX44,-BX43)</f>
        <v>0</v>
      </c>
      <c r="CX39" s="13">
        <f>SUM(BY44-BY43)</f>
        <v>0</v>
      </c>
      <c r="CY39" s="12"/>
      <c r="CZ39" s="12">
        <f>CA45-CA44</f>
        <v>0</v>
      </c>
      <c r="DA39" s="12">
        <f>CB46-CB44</f>
        <v>0</v>
      </c>
      <c r="DB39" s="12"/>
      <c r="DC39" s="12"/>
      <c r="DD39" s="12"/>
      <c r="DE39" s="12"/>
      <c r="DF39" s="12"/>
      <c r="DG39" s="12">
        <f>CH45-CH44</f>
        <v>0</v>
      </c>
      <c r="DH39" s="12">
        <f>CI42-CI41</f>
        <v>5.5555555555555571</v>
      </c>
      <c r="DI39" s="12">
        <f>CJ43-CJ42</f>
        <v>0</v>
      </c>
      <c r="DJ39" s="12"/>
      <c r="DK39" s="12"/>
      <c r="DL39" s="12"/>
      <c r="DM39" s="9"/>
      <c r="DN39" s="9"/>
    </row>
    <row r="40" spans="1:118" s="1" customFormat="1" ht="18.75" x14ac:dyDescent="0.25">
      <c r="B40" s="1" t="s">
        <v>5</v>
      </c>
      <c r="C40" s="2">
        <v>0</v>
      </c>
      <c r="D40" s="2">
        <v>0</v>
      </c>
      <c r="E40" s="2">
        <v>0</v>
      </c>
      <c r="F40" s="2">
        <v>0</v>
      </c>
      <c r="G40" s="2">
        <v>1</v>
      </c>
      <c r="H40" s="2">
        <v>0</v>
      </c>
      <c r="I40" s="2">
        <v>5</v>
      </c>
      <c r="J40" s="2">
        <v>5</v>
      </c>
      <c r="K40" s="2">
        <v>1</v>
      </c>
      <c r="L40" s="2">
        <v>2</v>
      </c>
      <c r="M40" s="3">
        <v>0</v>
      </c>
      <c r="N40" s="3">
        <v>1</v>
      </c>
      <c r="O40" s="3">
        <v>0</v>
      </c>
      <c r="P40" s="3">
        <v>3</v>
      </c>
      <c r="Q40" s="3">
        <v>0</v>
      </c>
      <c r="R40" s="3">
        <v>0</v>
      </c>
      <c r="S40" s="1">
        <v>18</v>
      </c>
      <c r="V40" s="1">
        <v>0.125</v>
      </c>
      <c r="W40" s="2">
        <f>F37</f>
        <v>0</v>
      </c>
      <c r="X40" s="2">
        <f>F38</f>
        <v>0</v>
      </c>
      <c r="Y40" s="2">
        <f>F39</f>
        <v>0</v>
      </c>
      <c r="Z40" s="2">
        <f>F40</f>
        <v>0</v>
      </c>
      <c r="AA40" s="2">
        <f>F41</f>
        <v>11</v>
      </c>
      <c r="AB40" s="2">
        <f>F42</f>
        <v>0</v>
      </c>
      <c r="AC40" s="2">
        <f>F43</f>
        <v>10</v>
      </c>
      <c r="AD40" s="4">
        <f>F44</f>
        <v>0</v>
      </c>
      <c r="AE40" s="2">
        <f>F45</f>
        <v>0</v>
      </c>
      <c r="AF40" s="2">
        <f>F46</f>
        <v>0</v>
      </c>
      <c r="AG40" s="2">
        <f>F47</f>
        <v>0</v>
      </c>
      <c r="AH40" s="2">
        <f>F48</f>
        <v>0</v>
      </c>
      <c r="AI40" s="2">
        <f>F49</f>
        <v>0</v>
      </c>
      <c r="AJ40" s="2">
        <f>F50</f>
        <v>0</v>
      </c>
      <c r="AK40" s="2">
        <f>F51</f>
        <v>0</v>
      </c>
      <c r="AL40" s="2">
        <f>F52</f>
        <v>0</v>
      </c>
      <c r="AM40" s="2">
        <f>F53</f>
        <v>0</v>
      </c>
      <c r="AN40" s="2">
        <f>F54</f>
        <v>0</v>
      </c>
      <c r="AO40" s="2">
        <f>F55</f>
        <v>10</v>
      </c>
      <c r="AP40" s="1">
        <f>F56</f>
        <v>0</v>
      </c>
      <c r="AQ40" s="43">
        <f>F57</f>
        <v>9</v>
      </c>
      <c r="AT40" s="1">
        <v>0.125</v>
      </c>
      <c r="AU40" s="25">
        <f t="shared" ref="AU40" si="203">PRODUCT(W40*100*1/W53)</f>
        <v>0</v>
      </c>
      <c r="AV40" s="25">
        <f t="shared" ref="AV40" si="204">PRODUCT(X40*100*1/X53)</f>
        <v>0</v>
      </c>
      <c r="AW40" s="25">
        <f t="shared" ref="AW40" si="205">PRODUCT(Y40*100*1/Y53)</f>
        <v>0</v>
      </c>
      <c r="AX40" s="25">
        <f t="shared" ref="AX40" si="206">PRODUCT(Z40*100*1/Z53)</f>
        <v>0</v>
      </c>
      <c r="AY40" s="25">
        <f t="shared" ref="AY40" si="207">PRODUCT(AA40*100*1/AA53)</f>
        <v>61.111111111111114</v>
      </c>
      <c r="AZ40" s="25">
        <f t="shared" ref="AZ40" si="208">PRODUCT(AB40*100*1/AB53)</f>
        <v>0</v>
      </c>
      <c r="BA40" s="25">
        <f t="shared" ref="BA40" si="209">PRODUCT(AC40*100*1/AC53)</f>
        <v>55.555555555555557</v>
      </c>
      <c r="BB40" s="26">
        <f t="shared" ref="BB40" si="210">PRODUCT(AD40*100*1/AD53)</f>
        <v>0</v>
      </c>
      <c r="BC40" s="25">
        <f t="shared" ref="BC40" si="211">PRODUCT(AE40*100*1/AE53)</f>
        <v>0</v>
      </c>
      <c r="BD40" s="25">
        <f t="shared" ref="BD40" si="212">PRODUCT(AF40*100*1/AF53)</f>
        <v>0</v>
      </c>
      <c r="BE40" s="25">
        <f t="shared" ref="BE40" si="213">PRODUCT(AG40*100*1/AG53)</f>
        <v>0</v>
      </c>
      <c r="BF40" s="25">
        <f t="shared" ref="BF40" si="214">PRODUCT(AH40*100*1/AH53)</f>
        <v>0</v>
      </c>
      <c r="BG40" s="25">
        <f t="shared" ref="BG40" si="215">PRODUCT(AI40*100*1/AI53)</f>
        <v>0</v>
      </c>
      <c r="BH40" s="25">
        <f t="shared" ref="BH40" si="216">PRODUCT(AJ40*100*1/AJ53)</f>
        <v>0</v>
      </c>
      <c r="BI40" s="25">
        <f t="shared" ref="BI40" si="217">PRODUCT(AK40*100*1/AK53)</f>
        <v>0</v>
      </c>
      <c r="BJ40" s="25">
        <f t="shared" ref="BJ40" si="218">PRODUCT(AL40*100*1/AL53)</f>
        <v>0</v>
      </c>
      <c r="BK40" s="25">
        <f t="shared" ref="BK40" si="219">PRODUCT(AM40*100*1/AM53)</f>
        <v>0</v>
      </c>
      <c r="BL40" s="25">
        <f t="shared" ref="BL40" si="220">PRODUCT(AN40*100*1/AN53)</f>
        <v>0</v>
      </c>
      <c r="BM40" s="25">
        <f t="shared" ref="BM40" si="221">PRODUCT(AO40*100*1/AO53)</f>
        <v>55.555555555555557</v>
      </c>
      <c r="BN40" s="24">
        <f t="shared" ref="BN40" si="222">PRODUCT(AP40*100*1/AP53)</f>
        <v>0</v>
      </c>
      <c r="BO40" s="39">
        <f t="shared" ref="BO40" si="223">PRODUCT(AQ40*100*1/AQ53)</f>
        <v>50</v>
      </c>
      <c r="BR40" s="1">
        <v>0.125</v>
      </c>
      <c r="BS40" s="25">
        <f t="shared" ref="BS40" si="224">AU37+AU38+AU39+AU40</f>
        <v>0</v>
      </c>
      <c r="BT40" s="25">
        <f t="shared" ref="BT40" si="225">AV37+AV38+AV39+AV40</f>
        <v>0</v>
      </c>
      <c r="BU40" s="25">
        <f t="shared" ref="BU40" si="226">AW37+AW38+AW39+AW40</f>
        <v>0</v>
      </c>
      <c r="BV40" s="25">
        <f t="shared" ref="BV40" si="227">AX37+AX38+AX39+AX40</f>
        <v>0</v>
      </c>
      <c r="BW40" s="25">
        <f t="shared" ref="BW40" si="228">AY37+AY38+AY39+AY40</f>
        <v>61.111111111111114</v>
      </c>
      <c r="BX40" s="25">
        <f t="shared" ref="BX40" si="229">AZ37+AZ38+AZ39+AZ40</f>
        <v>61.111111111111114</v>
      </c>
      <c r="BY40" s="25">
        <f t="shared" ref="BY40" si="230">BA37+BA38+BA39+BA40</f>
        <v>55.555555555555557</v>
      </c>
      <c r="BZ40" s="26">
        <f t="shared" ref="BZ40" si="231">BB37+BB38+BB39+BB40</f>
        <v>0</v>
      </c>
      <c r="CA40" s="25">
        <f t="shared" ref="CA40" si="232">BC37+BC38+BC39+BC40</f>
        <v>27.777777777777779</v>
      </c>
      <c r="CB40" s="25">
        <f t="shared" ref="CB40" si="233">BD37+BD38+BD39+BD40</f>
        <v>77.777777777777771</v>
      </c>
      <c r="CC40" s="25">
        <f t="shared" ref="CC40" si="234">BE37+BE38+BE39+BE40</f>
        <v>5.5555555555555554</v>
      </c>
      <c r="CD40" s="25">
        <f t="shared" ref="CD40" si="235">BF37+BF38+BF39+BF40</f>
        <v>0</v>
      </c>
      <c r="CE40" s="25">
        <f t="shared" ref="CE40" si="236">BG37+BG38+BG39+BG40</f>
        <v>5.5555555555555554</v>
      </c>
      <c r="CF40" s="25">
        <f t="shared" ref="CF40" si="237">BH37+BH38+BH39+BH40</f>
        <v>5.5555555555555554</v>
      </c>
      <c r="CG40" s="25">
        <f t="shared" ref="CG40" si="238">BI37+BI38+BI39+BI40</f>
        <v>0</v>
      </c>
      <c r="CH40" s="25">
        <f t="shared" ref="CH40" si="239">BJ37+BJ38+BJ39+BJ40</f>
        <v>38.888888888888886</v>
      </c>
      <c r="CI40" s="25">
        <f t="shared" ref="CI40" si="240">BK37+BK38+BK39+BK40</f>
        <v>61.111111111111114</v>
      </c>
      <c r="CJ40" s="25">
        <f t="shared" ref="CJ40" si="241">BL37+BL38+BL39+BL40</f>
        <v>61.111111111111114</v>
      </c>
      <c r="CK40" s="25">
        <f t="shared" ref="CK40" si="242">BM37+BM38+BM39+BM40</f>
        <v>61.111111111111114</v>
      </c>
      <c r="CL40" s="24">
        <f t="shared" ref="CL40" si="243">BN37+BN38+BN39+BN40</f>
        <v>0</v>
      </c>
      <c r="CM40" s="39">
        <f t="shared" ref="CM40" si="244">BO37+BO38+BO39+BO40</f>
        <v>61.111111111111114</v>
      </c>
      <c r="CN40" s="5"/>
      <c r="CQ40" s="11" t="s">
        <v>41</v>
      </c>
      <c r="CR40" s="12">
        <f>BS52-CR38</f>
        <v>100</v>
      </c>
      <c r="CS40" s="12">
        <f>BT52-CS38</f>
        <v>44.444444444444443</v>
      </c>
      <c r="CT40" s="12">
        <f>BU52-BU46</f>
        <v>44.444444444444443</v>
      </c>
      <c r="CU40" s="12">
        <f>BV52-BV46</f>
        <v>22.222222222222229</v>
      </c>
      <c r="CV40" s="12">
        <f>BW52-CV39-CV38</f>
        <v>38.888888888888886</v>
      </c>
      <c r="CW40" s="12">
        <f>BX52-BX44</f>
        <v>38.888888888888886</v>
      </c>
      <c r="CX40" s="12">
        <f>BY52-BY44</f>
        <v>38.888888888888886</v>
      </c>
      <c r="CY40" s="12">
        <f>BZ52-BZ46</f>
        <v>38.888888888888886</v>
      </c>
      <c r="CZ40" s="12">
        <f>CA52-CA45</f>
        <v>16.666666666666671</v>
      </c>
      <c r="DA40" s="12">
        <f>CB52-CB46</f>
        <v>16.666666666666671</v>
      </c>
      <c r="DB40" s="12">
        <f>CC52-CC44</f>
        <v>0</v>
      </c>
      <c r="DC40" s="12">
        <f>CD52-CD46</f>
        <v>16.666666666666671</v>
      </c>
      <c r="DD40" s="12">
        <f>CE52-CE44</f>
        <v>27.777777777777771</v>
      </c>
      <c r="DE40" s="12">
        <f>CF52-CF44</f>
        <v>27.777777777777786</v>
      </c>
      <c r="DF40" s="12">
        <f>CG52-CG48</f>
        <v>33.333333333333343</v>
      </c>
      <c r="DG40" s="12">
        <f>CH52-CH45</f>
        <v>38.888888888888886</v>
      </c>
      <c r="DH40" s="12">
        <f>CI52-CI42</f>
        <v>33.333333333333329</v>
      </c>
      <c r="DI40" s="12">
        <f>CJ52-CJ43</f>
        <v>33.333333333333343</v>
      </c>
      <c r="DJ40" s="12">
        <f>CK52-CK41</f>
        <v>38.888888888888886</v>
      </c>
      <c r="DK40" s="12"/>
      <c r="DL40" s="12"/>
      <c r="DM40" s="9"/>
      <c r="DN40" s="9"/>
    </row>
    <row r="41" spans="1:118" s="1" customFormat="1" x14ac:dyDescent="0.25">
      <c r="B41" s="1" t="s">
        <v>6</v>
      </c>
      <c r="C41" s="2">
        <v>0</v>
      </c>
      <c r="D41" s="2">
        <v>0</v>
      </c>
      <c r="E41" s="2">
        <v>0</v>
      </c>
      <c r="F41" s="2">
        <v>11</v>
      </c>
      <c r="G41" s="2">
        <v>0</v>
      </c>
      <c r="H41" s="2">
        <v>0</v>
      </c>
      <c r="I41" s="2">
        <v>0</v>
      </c>
      <c r="J41" s="4">
        <v>0</v>
      </c>
      <c r="K41" s="4">
        <v>0</v>
      </c>
      <c r="L41" s="3">
        <v>0</v>
      </c>
      <c r="M41" s="3">
        <v>0</v>
      </c>
      <c r="N41" s="3">
        <v>7</v>
      </c>
      <c r="O41" s="3">
        <v>0</v>
      </c>
      <c r="P41" s="3">
        <v>0</v>
      </c>
      <c r="Q41" s="3">
        <v>0</v>
      </c>
      <c r="R41" s="3">
        <v>0</v>
      </c>
      <c r="S41" s="1">
        <v>18</v>
      </c>
      <c r="V41" s="1">
        <v>0.25</v>
      </c>
      <c r="W41" s="2">
        <f>G37</f>
        <v>0</v>
      </c>
      <c r="X41" s="2">
        <f>G38</f>
        <v>0</v>
      </c>
      <c r="Y41" s="2">
        <f>G39</f>
        <v>0</v>
      </c>
      <c r="Z41" s="2">
        <f>G40</f>
        <v>1</v>
      </c>
      <c r="AA41" s="2">
        <f>G41</f>
        <v>0</v>
      </c>
      <c r="AB41" s="2">
        <f>G42</f>
        <v>0</v>
      </c>
      <c r="AC41" s="2">
        <f>G43</f>
        <v>0</v>
      </c>
      <c r="AD41" s="4">
        <f>G44</f>
        <v>0</v>
      </c>
      <c r="AE41" s="2">
        <f>G45</f>
        <v>9</v>
      </c>
      <c r="AF41" s="2">
        <f>G46</f>
        <v>1</v>
      </c>
      <c r="AG41" s="2">
        <f>G47</f>
        <v>9</v>
      </c>
      <c r="AH41" s="2">
        <f>G48</f>
        <v>2</v>
      </c>
      <c r="AI41" s="2">
        <f>G49</f>
        <v>10</v>
      </c>
      <c r="AJ41" s="2">
        <f>G50</f>
        <v>6</v>
      </c>
      <c r="AK41" s="2">
        <f>G51</f>
        <v>0</v>
      </c>
      <c r="AL41" s="2">
        <f>G52</f>
        <v>2</v>
      </c>
      <c r="AM41" s="2">
        <f>G53</f>
        <v>0</v>
      </c>
      <c r="AN41" s="2">
        <f>G54</f>
        <v>0</v>
      </c>
      <c r="AO41" s="2">
        <f>G55</f>
        <v>0</v>
      </c>
      <c r="AP41" s="1">
        <f>G56</f>
        <v>0</v>
      </c>
      <c r="AQ41" s="43">
        <f>G57</f>
        <v>6</v>
      </c>
      <c r="AT41" s="1">
        <v>0.25</v>
      </c>
      <c r="AU41" s="25">
        <f t="shared" ref="AU41" si="245">PRODUCT(W41*100*1/W53)</f>
        <v>0</v>
      </c>
      <c r="AV41" s="25">
        <f t="shared" ref="AV41" si="246">PRODUCT(X41*100*1/X53)</f>
        <v>0</v>
      </c>
      <c r="AW41" s="25">
        <f t="shared" ref="AW41" si="247">PRODUCT(Y41*100*1/Y53)</f>
        <v>0</v>
      </c>
      <c r="AX41" s="25">
        <f t="shared" ref="AX41" si="248">PRODUCT(Z41*100*1/Z53)</f>
        <v>5.5555555555555554</v>
      </c>
      <c r="AY41" s="25">
        <f t="shared" ref="AY41" si="249">PRODUCT(AA41*100*1/AA53)</f>
        <v>0</v>
      </c>
      <c r="AZ41" s="25">
        <f t="shared" ref="AZ41" si="250">PRODUCT(AB41*100*1/AB53)</f>
        <v>0</v>
      </c>
      <c r="BA41" s="25">
        <f t="shared" ref="BA41" si="251">PRODUCT(AC41*100*1/AC53)</f>
        <v>0</v>
      </c>
      <c r="BB41" s="26">
        <f t="shared" ref="BB41" si="252">PRODUCT(AD41*100*1/AD53)</f>
        <v>0</v>
      </c>
      <c r="BC41" s="25">
        <f t="shared" ref="BC41" si="253">PRODUCT(AE41*100*1/AE53)</f>
        <v>50</v>
      </c>
      <c r="BD41" s="25">
        <f t="shared" ref="BD41" si="254">PRODUCT(AF41*100*1/AF53)</f>
        <v>5.5555555555555554</v>
      </c>
      <c r="BE41" s="25">
        <f t="shared" ref="BE41" si="255">PRODUCT(AG41*100*1/AG53)</f>
        <v>50</v>
      </c>
      <c r="BF41" s="25">
        <f t="shared" ref="BF41" si="256">PRODUCT(AH41*100*1/AH53)</f>
        <v>11.111111111111111</v>
      </c>
      <c r="BG41" s="25">
        <f t="shared" ref="BG41" si="257">PRODUCT(AI41*100*1/AI53)</f>
        <v>55.555555555555557</v>
      </c>
      <c r="BH41" s="25">
        <f t="shared" ref="BH41" si="258">PRODUCT(AJ41*100*1/AJ53)</f>
        <v>33.333333333333336</v>
      </c>
      <c r="BI41" s="25">
        <f t="shared" ref="BI41" si="259">PRODUCT(AK41*100*1/AK53)</f>
        <v>0</v>
      </c>
      <c r="BJ41" s="25">
        <f t="shared" ref="BJ41" si="260">PRODUCT(AL41*100*1/AL53)</f>
        <v>11.111111111111111</v>
      </c>
      <c r="BK41" s="25">
        <f t="shared" ref="BK41" si="261">PRODUCT(AM41*100*1/AM53)</f>
        <v>0</v>
      </c>
      <c r="BL41" s="25">
        <f t="shared" ref="BL41" si="262">PRODUCT(AN41*100*1/AN53)</f>
        <v>0</v>
      </c>
      <c r="BM41" s="25">
        <f t="shared" ref="BM41" si="263">PRODUCT(AO41*100*1/AO53)</f>
        <v>0</v>
      </c>
      <c r="BN41" s="24">
        <f t="shared" ref="BN41" si="264">PRODUCT(AP41*100*1/AP53)</f>
        <v>0</v>
      </c>
      <c r="BO41" s="39">
        <f t="shared" ref="BO41" si="265">PRODUCT(AQ41*100*1/AQ53)</f>
        <v>33.333333333333336</v>
      </c>
      <c r="BR41" s="1">
        <v>0.25</v>
      </c>
      <c r="BS41" s="25">
        <f t="shared" ref="BS41" si="266">AU37+AU38+AU39+AU40+AU41</f>
        <v>0</v>
      </c>
      <c r="BT41" s="25">
        <f t="shared" ref="BT41" si="267">AV37+AV38+AV39+AV40+AV41</f>
        <v>0</v>
      </c>
      <c r="BU41" s="25">
        <f t="shared" ref="BU41" si="268">AW37+AW38+AW39+AW40+AW41</f>
        <v>0</v>
      </c>
      <c r="BV41" s="25">
        <f t="shared" ref="BV41" si="269">AX37+AX38+AX39+AX40+AX41</f>
        <v>5.5555555555555554</v>
      </c>
      <c r="BW41" s="25">
        <f t="shared" ref="BW41" si="270">AY37+AY38+AY39+AY40+AY41</f>
        <v>61.111111111111114</v>
      </c>
      <c r="BX41" s="25">
        <f t="shared" ref="BX41" si="271">AZ37+AZ38+AZ39+AZ40+AZ41</f>
        <v>61.111111111111114</v>
      </c>
      <c r="BY41" s="25">
        <f t="shared" ref="BY41" si="272">BA37+BA38+BA39+BA40+BA41</f>
        <v>55.555555555555557</v>
      </c>
      <c r="BZ41" s="26">
        <f t="shared" ref="BZ41" si="273">BB37+BB38+BB39+BB40+BB41</f>
        <v>0</v>
      </c>
      <c r="CA41" s="25">
        <f t="shared" ref="CA41" si="274">BC37+BC38+BC39+BC40+BC41</f>
        <v>77.777777777777771</v>
      </c>
      <c r="CB41" s="25">
        <f t="shared" ref="CB41" si="275">BD37+BD38+BD39+BD40+BD41</f>
        <v>83.333333333333329</v>
      </c>
      <c r="CC41" s="25">
        <f t="shared" ref="CC41" si="276">BE37+BE38+BE39+BE40+BE41</f>
        <v>55.555555555555557</v>
      </c>
      <c r="CD41" s="25">
        <f t="shared" ref="CD41" si="277">BF37+BF38+BF39+BF40+BF41</f>
        <v>11.111111111111111</v>
      </c>
      <c r="CE41" s="25">
        <f t="shared" ref="CE41" si="278">BG37+BG38+BG39+BG40+BG41</f>
        <v>61.111111111111114</v>
      </c>
      <c r="CF41" s="25">
        <f t="shared" ref="CF41" si="279">BH37+BH38+BH39+BH40+BH41</f>
        <v>38.888888888888893</v>
      </c>
      <c r="CG41" s="25">
        <f t="shared" ref="CG41" si="280">BI37+BI38+BI39+BI40+BI41</f>
        <v>0</v>
      </c>
      <c r="CH41" s="25">
        <f t="shared" ref="CH41" si="281">BJ37+BJ38+BJ39+BJ40+BJ41</f>
        <v>50</v>
      </c>
      <c r="CI41" s="25">
        <f t="shared" ref="CI41" si="282">BK37+BK38+BK39+BK40+BK41</f>
        <v>61.111111111111114</v>
      </c>
      <c r="CJ41" s="25">
        <f t="shared" ref="CJ41" si="283">BL37+BL38+BL39+BL40+BL41</f>
        <v>61.111111111111114</v>
      </c>
      <c r="CK41" s="25">
        <f t="shared" ref="CK41" si="284">BM37+BM38+BM39+BM40+BM41</f>
        <v>61.111111111111114</v>
      </c>
      <c r="CL41" s="24">
        <f t="shared" ref="CL41" si="285">BN37+BN38+BN39+BN40+BN41</f>
        <v>0</v>
      </c>
      <c r="CM41" s="39">
        <f t="shared" ref="CM41" si="286">BO37+BO38+BO39+BO40+BO41</f>
        <v>94.444444444444457</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11</v>
      </c>
      <c r="E42" s="2">
        <v>0</v>
      </c>
      <c r="F42" s="2">
        <v>0</v>
      </c>
      <c r="G42" s="2">
        <v>0</v>
      </c>
      <c r="H42" s="2">
        <v>0</v>
      </c>
      <c r="I42" s="2">
        <v>0</v>
      </c>
      <c r="J42" s="4">
        <v>0</v>
      </c>
      <c r="K42" s="3">
        <v>0</v>
      </c>
      <c r="L42" s="3">
        <v>0</v>
      </c>
      <c r="M42" s="3">
        <v>7</v>
      </c>
      <c r="N42" s="3">
        <v>0</v>
      </c>
      <c r="O42" s="3">
        <v>0</v>
      </c>
      <c r="P42" s="3">
        <v>0</v>
      </c>
      <c r="Q42" s="3">
        <v>0</v>
      </c>
      <c r="R42" s="3">
        <v>0</v>
      </c>
      <c r="S42" s="1">
        <v>18</v>
      </c>
      <c r="V42" s="1">
        <v>0.5</v>
      </c>
      <c r="W42" s="2">
        <f>H37</f>
        <v>0</v>
      </c>
      <c r="X42" s="2">
        <f>H38</f>
        <v>1</v>
      </c>
      <c r="Y42" s="2">
        <f>H39</f>
        <v>0</v>
      </c>
      <c r="Z42" s="2">
        <f>H40</f>
        <v>0</v>
      </c>
      <c r="AA42" s="2">
        <f>H41</f>
        <v>0</v>
      </c>
      <c r="AB42" s="2">
        <f>H42</f>
        <v>0</v>
      </c>
      <c r="AC42" s="2">
        <f>H43</f>
        <v>1</v>
      </c>
      <c r="AD42" s="4">
        <f>H44</f>
        <v>1</v>
      </c>
      <c r="AE42" s="2">
        <f>H45</f>
        <v>0</v>
      </c>
      <c r="AF42" s="2">
        <f>H46</f>
        <v>0</v>
      </c>
      <c r="AG42" s="2">
        <f>H47</f>
        <v>6</v>
      </c>
      <c r="AH42" s="2">
        <f>H48</f>
        <v>0</v>
      </c>
      <c r="AI42" s="2">
        <f>H49</f>
        <v>1</v>
      </c>
      <c r="AJ42" s="2">
        <f>H50</f>
        <v>4</v>
      </c>
      <c r="AK42" s="2">
        <f>H51</f>
        <v>0</v>
      </c>
      <c r="AL42" s="2">
        <f>H52</f>
        <v>2</v>
      </c>
      <c r="AM42" s="4">
        <f>H53</f>
        <v>1</v>
      </c>
      <c r="AN42" s="2">
        <f>H54</f>
        <v>1</v>
      </c>
      <c r="AO42" s="3">
        <f>H55</f>
        <v>0</v>
      </c>
      <c r="AP42" s="1">
        <f>H56</f>
        <v>3</v>
      </c>
      <c r="AQ42" s="43">
        <f>H57</f>
        <v>1</v>
      </c>
      <c r="AT42" s="1">
        <v>0.5</v>
      </c>
      <c r="AU42" s="25">
        <f t="shared" ref="AU42" si="287">PRODUCT(W42*100*1/W53)</f>
        <v>0</v>
      </c>
      <c r="AV42" s="25">
        <f t="shared" ref="AV42" si="288">PRODUCT(X42*100*1/X53)</f>
        <v>5.5555555555555554</v>
      </c>
      <c r="AW42" s="25">
        <f t="shared" ref="AW42" si="289">PRODUCT(Y42*100*1/Y53)</f>
        <v>0</v>
      </c>
      <c r="AX42" s="25">
        <f t="shared" ref="AX42" si="290">PRODUCT(Z42*100*1/Z53)</f>
        <v>0</v>
      </c>
      <c r="AY42" s="25">
        <f t="shared" ref="AY42" si="291">PRODUCT(AA42*100*1/AA53)</f>
        <v>0</v>
      </c>
      <c r="AZ42" s="25">
        <f t="shared" ref="AZ42" si="292">PRODUCT(AB42*100*1/AB53)</f>
        <v>0</v>
      </c>
      <c r="BA42" s="25">
        <f t="shared" ref="BA42" si="293">PRODUCT(AC42*100*1/AC53)</f>
        <v>5.5555555555555554</v>
      </c>
      <c r="BB42" s="26">
        <f t="shared" ref="BB42" si="294">PRODUCT(AD42*100*1/AD53)</f>
        <v>5.5555555555555554</v>
      </c>
      <c r="BC42" s="25">
        <f t="shared" ref="BC42" si="295">PRODUCT(AE42*100*1/AE53)</f>
        <v>0</v>
      </c>
      <c r="BD42" s="25">
        <f t="shared" ref="BD42" si="296">PRODUCT(AF42*100*1/AF53)</f>
        <v>0</v>
      </c>
      <c r="BE42" s="25">
        <f t="shared" ref="BE42" si="297">PRODUCT(AG42*100*1/AG53)</f>
        <v>33.333333333333336</v>
      </c>
      <c r="BF42" s="25">
        <f t="shared" ref="BF42" si="298">PRODUCT(AH42*100*1/AH53)</f>
        <v>0</v>
      </c>
      <c r="BG42" s="25">
        <f t="shared" ref="BG42" si="299">PRODUCT(AI42*100*1/AI53)</f>
        <v>5.5555555555555554</v>
      </c>
      <c r="BH42" s="25">
        <f t="shared" ref="BH42" si="300">PRODUCT(AJ42*100*1/AJ53)</f>
        <v>22.222222222222221</v>
      </c>
      <c r="BI42" s="25">
        <f t="shared" ref="BI42" si="301">PRODUCT(AK42*100*1/AK53)</f>
        <v>0</v>
      </c>
      <c r="BJ42" s="25">
        <f t="shared" ref="BJ42" si="302">PRODUCT(AL42*100*1/AL53)</f>
        <v>11.111111111111111</v>
      </c>
      <c r="BK42" s="26">
        <f t="shared" ref="BK42" si="303">PRODUCT(AM42*100*1/AM53)</f>
        <v>5.5555555555555554</v>
      </c>
      <c r="BL42" s="25">
        <f t="shared" ref="BL42" si="304">PRODUCT(AN42*100*1/AN53)</f>
        <v>5.5555555555555554</v>
      </c>
      <c r="BM42" s="27">
        <f t="shared" ref="BM42" si="305">PRODUCT(AO42*100*1/AO53)</f>
        <v>0</v>
      </c>
      <c r="BN42" s="24">
        <f t="shared" ref="BN42" si="306">PRODUCT(AP42*100*1/AP53)</f>
        <v>16.666666666666668</v>
      </c>
      <c r="BO42" s="39">
        <f t="shared" ref="BO42" si="307">PRODUCT(AQ42*100*1/AQ53)</f>
        <v>5.5555555555555554</v>
      </c>
      <c r="BR42" s="1">
        <v>0.5</v>
      </c>
      <c r="BS42" s="25">
        <f t="shared" ref="BS42" si="308">AU37+AU38+AU39+AU40+AU41+AU42</f>
        <v>0</v>
      </c>
      <c r="BT42" s="25">
        <f t="shared" ref="BT42" si="309">AV37+AV38+AV39+AV40+AV41+AV42</f>
        <v>5.5555555555555554</v>
      </c>
      <c r="BU42" s="25">
        <f t="shared" ref="BU42" si="310">AW37+AW38+AW39+AW40+AW41+AW42</f>
        <v>0</v>
      </c>
      <c r="BV42" s="25">
        <f t="shared" ref="BV42" si="311">AX37+AX38+AX39+AX40+AX41+AX42</f>
        <v>5.5555555555555554</v>
      </c>
      <c r="BW42" s="25">
        <f t="shared" ref="BW42" si="312">AY37+AY38+AY39+AY40+AY41+AY42</f>
        <v>61.111111111111114</v>
      </c>
      <c r="BX42" s="25">
        <f t="shared" ref="BX42" si="313">AZ37+AZ38+AZ39+AZ40+AZ41+AZ42</f>
        <v>61.111111111111114</v>
      </c>
      <c r="BY42" s="25">
        <f t="shared" ref="BY42" si="314">BA37+BA38+BA39+BA40+BA41+BA42</f>
        <v>61.111111111111114</v>
      </c>
      <c r="BZ42" s="26">
        <f t="shared" ref="BZ42" si="315">BB37+BB38+BB39+BB40+BB41+BB42</f>
        <v>5.5555555555555554</v>
      </c>
      <c r="CA42" s="25">
        <f t="shared" ref="CA42" si="316">BC37+BC38+BC39+BC40+BC41+BC42</f>
        <v>77.777777777777771</v>
      </c>
      <c r="CB42" s="25">
        <f t="shared" ref="CB42" si="317">BD37+BD38+BD39+BD40+BD41+BD42</f>
        <v>83.333333333333329</v>
      </c>
      <c r="CC42" s="25">
        <f t="shared" ref="CC42" si="318">BE37+BE38+BE39+BE40+BE41+BE42</f>
        <v>88.888888888888886</v>
      </c>
      <c r="CD42" s="25">
        <f t="shared" ref="CD42" si="319">BF37+BF38+BF39+BF40+BF41+BF42</f>
        <v>11.111111111111111</v>
      </c>
      <c r="CE42" s="25">
        <f t="shared" ref="CE42" si="320">BG37+BG38+BG39+BG40+BG41+BG42</f>
        <v>66.666666666666671</v>
      </c>
      <c r="CF42" s="25">
        <f t="shared" ref="CF42" si="321">BH37+BH38+BH39+BH40+BH41+BH42</f>
        <v>61.111111111111114</v>
      </c>
      <c r="CG42" s="25">
        <f t="shared" ref="CG42" si="322">BI37+BI38+BI39+BI40+BI41+BI42</f>
        <v>0</v>
      </c>
      <c r="CH42" s="25">
        <f t="shared" ref="CH42" si="323">BJ37+BJ38+BJ39+BJ40+BJ41+BJ42</f>
        <v>61.111111111111114</v>
      </c>
      <c r="CI42" s="26">
        <f t="shared" ref="CI42" si="324">BK37+BK38+BK39+BK40+BK41+BK42</f>
        <v>66.666666666666671</v>
      </c>
      <c r="CJ42" s="25">
        <f t="shared" ref="CJ42" si="325">BL37+BL38+BL39+BL40+BL41+BL42</f>
        <v>66.666666666666671</v>
      </c>
      <c r="CK42" s="27">
        <f t="shared" ref="CK42" si="326">BM37+BM38+BM39+BM40+BM41+BM42</f>
        <v>61.111111111111114</v>
      </c>
      <c r="CL42" s="24">
        <f t="shared" ref="CL42" si="327">BN37+BN38+BN39+BN40+BN41+BN42</f>
        <v>16.666666666666668</v>
      </c>
      <c r="CM42" s="39">
        <f t="shared" ref="CM42" si="328">BO37+BO38+BO39+BO40+BO41+BO42</f>
        <v>100.00000000000001</v>
      </c>
      <c r="CN42" s="5"/>
      <c r="CQ42" s="9"/>
      <c r="CR42" s="9" t="str">
        <f>A36</f>
        <v xml:space="preserve">Klebsiella pneumoniae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10</v>
      </c>
      <c r="G43" s="2">
        <v>0</v>
      </c>
      <c r="H43" s="2">
        <v>1</v>
      </c>
      <c r="I43" s="2">
        <v>0</v>
      </c>
      <c r="J43" s="4">
        <v>0</v>
      </c>
      <c r="K43" s="4">
        <v>0</v>
      </c>
      <c r="L43" s="3">
        <v>0</v>
      </c>
      <c r="M43" s="3">
        <v>1</v>
      </c>
      <c r="N43" s="3">
        <v>2</v>
      </c>
      <c r="O43" s="3">
        <v>4</v>
      </c>
      <c r="P43" s="3">
        <v>0</v>
      </c>
      <c r="Q43" s="3">
        <v>0</v>
      </c>
      <c r="R43" s="3">
        <v>0</v>
      </c>
      <c r="S43" s="1">
        <v>18</v>
      </c>
      <c r="V43" s="1">
        <v>1</v>
      </c>
      <c r="W43" s="2">
        <f>I37</f>
        <v>0</v>
      </c>
      <c r="X43" s="2">
        <f>I38</f>
        <v>3</v>
      </c>
      <c r="Y43" s="2">
        <f>I39</f>
        <v>1</v>
      </c>
      <c r="Z43" s="2">
        <f>I40</f>
        <v>5</v>
      </c>
      <c r="AA43" s="2">
        <f>I41</f>
        <v>0</v>
      </c>
      <c r="AB43" s="2">
        <f>I42</f>
        <v>0</v>
      </c>
      <c r="AC43" s="2">
        <f>I43</f>
        <v>0</v>
      </c>
      <c r="AD43" s="4">
        <f>I44</f>
        <v>5</v>
      </c>
      <c r="AE43" s="2">
        <f>I45</f>
        <v>1</v>
      </c>
      <c r="AF43" s="2">
        <f>I46</f>
        <v>0</v>
      </c>
      <c r="AG43" s="2">
        <f>I47</f>
        <v>1</v>
      </c>
      <c r="AH43" s="2">
        <f>I48</f>
        <v>8</v>
      </c>
      <c r="AI43" s="2">
        <f>I49</f>
        <v>1</v>
      </c>
      <c r="AJ43" s="2">
        <f>I50</f>
        <v>2</v>
      </c>
      <c r="AK43" s="2">
        <f>I51</f>
        <v>0</v>
      </c>
      <c r="AL43" s="2">
        <f>I52</f>
        <v>0</v>
      </c>
      <c r="AM43" s="3">
        <f>I53</f>
        <v>0</v>
      </c>
      <c r="AN43" s="4">
        <f>I54</f>
        <v>0</v>
      </c>
      <c r="AO43" s="3">
        <f>I55</f>
        <v>0</v>
      </c>
      <c r="AP43" s="1">
        <f>I56</f>
        <v>7</v>
      </c>
      <c r="AQ43" s="43">
        <f>I57</f>
        <v>0</v>
      </c>
      <c r="AT43" s="1">
        <v>1</v>
      </c>
      <c r="AU43" s="25">
        <f t="shared" ref="AU43" si="329">PRODUCT(W43*100*1/W53)</f>
        <v>0</v>
      </c>
      <c r="AV43" s="25">
        <f t="shared" ref="AV43" si="330">PRODUCT(X43*100*1/X53)</f>
        <v>16.666666666666668</v>
      </c>
      <c r="AW43" s="25">
        <f t="shared" ref="AW43" si="331">PRODUCT(Y43*100*1/Y53)</f>
        <v>5.5555555555555554</v>
      </c>
      <c r="AX43" s="25">
        <f t="shared" ref="AX43" si="332">PRODUCT(Z43*100*1/Z53)</f>
        <v>27.777777777777779</v>
      </c>
      <c r="AY43" s="25">
        <f t="shared" ref="AY43" si="333">PRODUCT(AA43*100*1/AA53)</f>
        <v>0</v>
      </c>
      <c r="AZ43" s="25">
        <f t="shared" ref="AZ43" si="334">PRODUCT(AB43*100*1/AB53)</f>
        <v>0</v>
      </c>
      <c r="BA43" s="25">
        <f t="shared" ref="BA43" si="335">PRODUCT(AC43*100*1/AC53)</f>
        <v>0</v>
      </c>
      <c r="BB43" s="26">
        <f t="shared" ref="BB43" si="336">PRODUCT(AD43*100*1/AD53)</f>
        <v>27.777777777777779</v>
      </c>
      <c r="BC43" s="25">
        <f t="shared" ref="BC43" si="337">PRODUCT(AE43*100*1/AE53)</f>
        <v>5.5555555555555554</v>
      </c>
      <c r="BD43" s="25">
        <f t="shared" ref="BD43" si="338">PRODUCT(AF43*100*1/AF53)</f>
        <v>0</v>
      </c>
      <c r="BE43" s="25">
        <f t="shared" ref="BE43" si="339">PRODUCT(AG43*100*1/AG53)</f>
        <v>5.5555555555555554</v>
      </c>
      <c r="BF43" s="25">
        <f t="shared" ref="BF43" si="340">PRODUCT(AH43*100*1/AH53)</f>
        <v>44.444444444444443</v>
      </c>
      <c r="BG43" s="25">
        <f t="shared" ref="BG43" si="341">PRODUCT(AI43*100*1/AI53)</f>
        <v>5.5555555555555554</v>
      </c>
      <c r="BH43" s="25">
        <f t="shared" ref="BH43" si="342">PRODUCT(AJ43*100*1/AJ53)</f>
        <v>11.111111111111111</v>
      </c>
      <c r="BI43" s="25">
        <f t="shared" ref="BI43" si="343">PRODUCT(AK43*100*1/AK53)</f>
        <v>0</v>
      </c>
      <c r="BJ43" s="25">
        <f t="shared" ref="BJ43" si="344">PRODUCT(AL43*100*1/AL53)</f>
        <v>0</v>
      </c>
      <c r="BK43" s="27">
        <f t="shared" ref="BK43" si="345">PRODUCT(AM43*100*1/AM53)</f>
        <v>0</v>
      </c>
      <c r="BL43" s="26">
        <f t="shared" ref="BL43" si="346">PRODUCT(AN43*100*1/AN53)</f>
        <v>0</v>
      </c>
      <c r="BM43" s="27">
        <f t="shared" ref="BM43" si="347">PRODUCT(AO43*100*1/AO53)</f>
        <v>0</v>
      </c>
      <c r="BN43" s="24">
        <f t="shared" ref="BN43" si="348">PRODUCT(AP43*100*1/AP53)</f>
        <v>38.888888888888886</v>
      </c>
      <c r="BO43" s="39">
        <f t="shared" ref="BO43" si="349">PRODUCT(AQ43*100*1/AQ53)</f>
        <v>0</v>
      </c>
      <c r="BR43" s="1">
        <v>1</v>
      </c>
      <c r="BS43" s="25">
        <f t="shared" ref="BS43" si="350">AU37+AU38+AU39+AU40+AU41+AU42+AU43</f>
        <v>0</v>
      </c>
      <c r="BT43" s="25">
        <f t="shared" ref="BT43" si="351">AV37+AV38+AV39+AV40+AV41+AV42+AV43</f>
        <v>22.222222222222221</v>
      </c>
      <c r="BU43" s="25">
        <f t="shared" ref="BU43" si="352">AW37+AW38+AW39+AW40+AW41+AW42+AW43</f>
        <v>5.5555555555555554</v>
      </c>
      <c r="BV43" s="25">
        <f t="shared" ref="BV43" si="353">AX37+AX38+AX39+AX40+AX41+AX42+AX43</f>
        <v>33.333333333333336</v>
      </c>
      <c r="BW43" s="25">
        <f t="shared" ref="BW43" si="354">AY37+AY38+AY39+AY40+AY41+AY42+AY43</f>
        <v>61.111111111111114</v>
      </c>
      <c r="BX43" s="25">
        <f t="shared" ref="BX43" si="355">AZ37+AZ38+AZ39+AZ40+AZ41+AZ42+AZ43</f>
        <v>61.111111111111114</v>
      </c>
      <c r="BY43" s="25">
        <f t="shared" ref="BY43" si="356">BA37+BA38+BA39+BA40+BA41+BA42+BA43</f>
        <v>61.111111111111114</v>
      </c>
      <c r="BZ43" s="26">
        <f t="shared" ref="BZ43" si="357">BB37+BB38+BB39+BB40+BB41+BB42+BB43</f>
        <v>33.333333333333336</v>
      </c>
      <c r="CA43" s="25">
        <f t="shared" ref="CA43" si="358">BC37+BC38+BC39+BC40+BC41+BC42+BC43</f>
        <v>83.333333333333329</v>
      </c>
      <c r="CB43" s="25">
        <f t="shared" ref="CB43" si="359">BD37+BD38+BD39+BD40+BD41+BD42+BD43</f>
        <v>83.333333333333329</v>
      </c>
      <c r="CC43" s="25">
        <f t="shared" ref="CC43" si="360">BE37+BE38+BE39+BE40+BE41+BE42+BE43</f>
        <v>94.444444444444443</v>
      </c>
      <c r="CD43" s="25">
        <f t="shared" ref="CD43" si="361">BF37+BF38+BF39+BF40+BF41+BF42+BF43</f>
        <v>55.555555555555557</v>
      </c>
      <c r="CE43" s="25">
        <f t="shared" ref="CE43" si="362">BG37+BG38+BG39+BG40+BG41+BG42+BG43</f>
        <v>72.222222222222229</v>
      </c>
      <c r="CF43" s="25">
        <f t="shared" ref="CF43" si="363">BH37+BH38+BH39+BH40+BH41+BH42+BH43</f>
        <v>72.222222222222229</v>
      </c>
      <c r="CG43" s="25">
        <f t="shared" ref="CG43" si="364">BI37+BI38+BI39+BI40+BI41+BI42+BI43</f>
        <v>0</v>
      </c>
      <c r="CH43" s="25">
        <f t="shared" ref="CH43" si="365">BJ37+BJ38+BJ39+BJ40+BJ41+BJ42+BJ43</f>
        <v>61.111111111111114</v>
      </c>
      <c r="CI43" s="27">
        <f t="shared" ref="CI43" si="366">BK37+BK38+BK39+BK40+BK41+BK42+BK43</f>
        <v>66.666666666666671</v>
      </c>
      <c r="CJ43" s="26">
        <f t="shared" ref="CJ43" si="367">BL37+BL38+BL39+BL40+BL41+BL42+BL43</f>
        <v>66.666666666666671</v>
      </c>
      <c r="CK43" s="27">
        <f t="shared" ref="CK43" si="368">BM37+BM38+BM39+BM40+BM41+BM42+BM43</f>
        <v>61.111111111111114</v>
      </c>
      <c r="CL43" s="24">
        <f t="shared" ref="CL43" si="369">BN37+BN38+BN39+BN40+BN41+BN42+BN43</f>
        <v>55.555555555555557</v>
      </c>
      <c r="CM43" s="39">
        <f t="shared" ref="CM43" si="370">BO37+BO38+BO39+BO40+BO41+BO42+BO43</f>
        <v>100.00000000000001</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0</v>
      </c>
      <c r="G44" s="4">
        <v>0</v>
      </c>
      <c r="H44" s="4">
        <v>1</v>
      </c>
      <c r="I44" s="4">
        <v>5</v>
      </c>
      <c r="J44" s="4">
        <v>3</v>
      </c>
      <c r="K44" s="4">
        <v>2</v>
      </c>
      <c r="L44" s="4">
        <v>0</v>
      </c>
      <c r="M44" s="3">
        <v>0</v>
      </c>
      <c r="N44" s="3">
        <v>0</v>
      </c>
      <c r="O44" s="3">
        <v>7</v>
      </c>
      <c r="P44" s="3">
        <v>0</v>
      </c>
      <c r="Q44" s="3">
        <v>0</v>
      </c>
      <c r="R44" s="3">
        <v>0</v>
      </c>
      <c r="S44" s="1">
        <v>18</v>
      </c>
      <c r="V44" s="1">
        <v>2</v>
      </c>
      <c r="W44" s="2">
        <f>J37</f>
        <v>0</v>
      </c>
      <c r="X44" s="2">
        <f>J38</f>
        <v>3</v>
      </c>
      <c r="Y44" s="2">
        <f>J39</f>
        <v>0</v>
      </c>
      <c r="Z44" s="2">
        <f>J40</f>
        <v>5</v>
      </c>
      <c r="AA44" s="4">
        <f>J41</f>
        <v>0</v>
      </c>
      <c r="AB44" s="4">
        <f>J42</f>
        <v>0</v>
      </c>
      <c r="AC44" s="4">
        <f>J43</f>
        <v>0</v>
      </c>
      <c r="AD44" s="4">
        <f>J44</f>
        <v>3</v>
      </c>
      <c r="AE44" s="2">
        <f>J45</f>
        <v>0</v>
      </c>
      <c r="AF44" s="2">
        <f>J46</f>
        <v>0</v>
      </c>
      <c r="AG44" s="2">
        <f>J47</f>
        <v>1</v>
      </c>
      <c r="AH44" s="2">
        <f>J48</f>
        <v>2</v>
      </c>
      <c r="AI44" s="2">
        <f>J49</f>
        <v>0</v>
      </c>
      <c r="AJ44" s="2">
        <f>J50</f>
        <v>0</v>
      </c>
      <c r="AK44" s="2">
        <f>J51</f>
        <v>1</v>
      </c>
      <c r="AL44" s="2">
        <f>J52</f>
        <v>0</v>
      </c>
      <c r="AM44" s="3">
        <f>J53</f>
        <v>0</v>
      </c>
      <c r="AN44" s="3">
        <f>J54</f>
        <v>0</v>
      </c>
      <c r="AO44" s="3">
        <f>J55</f>
        <v>1</v>
      </c>
      <c r="AP44" s="1">
        <f>J56</f>
        <v>3</v>
      </c>
      <c r="AQ44" s="41">
        <f>J57</f>
        <v>0</v>
      </c>
      <c r="AT44" s="1">
        <v>2</v>
      </c>
      <c r="AU44" s="25">
        <f t="shared" ref="AU44" si="371">PRODUCT(W44*100*1/W53)</f>
        <v>0</v>
      </c>
      <c r="AV44" s="25">
        <f t="shared" ref="AV44" si="372">PRODUCT(X44*100*1/X53)</f>
        <v>16.666666666666668</v>
      </c>
      <c r="AW44" s="25">
        <f t="shared" ref="AW44" si="373">PRODUCT(Y44*100*1/Y53)</f>
        <v>0</v>
      </c>
      <c r="AX44" s="25">
        <f t="shared" ref="AX44" si="374">PRODUCT(Z44*100*1/Z53)</f>
        <v>27.777777777777779</v>
      </c>
      <c r="AY44" s="26">
        <f t="shared" ref="AY44" si="375">PRODUCT(AA44*100*1/AA53)</f>
        <v>0</v>
      </c>
      <c r="AZ44" s="26">
        <f t="shared" ref="AZ44" si="376">PRODUCT(AB44*100*1/AB53)</f>
        <v>0</v>
      </c>
      <c r="BA44" s="26">
        <f t="shared" ref="BA44" si="377">PRODUCT(AC44*100*1/AC53)</f>
        <v>0</v>
      </c>
      <c r="BB44" s="26">
        <f t="shared" ref="BB44" si="378">PRODUCT(AD44*100*1/AD53)</f>
        <v>16.666666666666668</v>
      </c>
      <c r="BC44" s="25">
        <f t="shared" ref="BC44" si="379">PRODUCT(AE44*100*1/AE53)</f>
        <v>0</v>
      </c>
      <c r="BD44" s="25">
        <f t="shared" ref="BD44" si="380">PRODUCT(AF44*100*1/AF53)</f>
        <v>0</v>
      </c>
      <c r="BE44" s="25">
        <f t="shared" ref="BE44" si="381">PRODUCT(AG44*100*1/AG53)</f>
        <v>5.5555555555555554</v>
      </c>
      <c r="BF44" s="25">
        <f t="shared" ref="BF44" si="382">PRODUCT(AH44*100*1/AH53)</f>
        <v>11.111111111111111</v>
      </c>
      <c r="BG44" s="25">
        <f t="shared" ref="BG44" si="383">PRODUCT(AI44*100*1/AI53)</f>
        <v>0</v>
      </c>
      <c r="BH44" s="25">
        <f t="shared" ref="BH44" si="384">PRODUCT(AJ44*100*1/AJ53)</f>
        <v>0</v>
      </c>
      <c r="BI44" s="25">
        <f t="shared" ref="BI44" si="385">PRODUCT(AK44*100*1/AK53)</f>
        <v>5.5555555555555554</v>
      </c>
      <c r="BJ44" s="25">
        <f t="shared" ref="BJ44" si="386">PRODUCT(AL44*100*1/AL53)</f>
        <v>0</v>
      </c>
      <c r="BK44" s="27">
        <f t="shared" ref="BK44" si="387">PRODUCT(AM44*100*1/AM53)</f>
        <v>0</v>
      </c>
      <c r="BL44" s="27">
        <f t="shared" ref="BL44" si="388">PRODUCT(AN44*100*1/AN53)</f>
        <v>0</v>
      </c>
      <c r="BM44" s="27">
        <f t="shared" ref="BM44" si="389">PRODUCT(AO44*100*1/AO53)</f>
        <v>5.5555555555555554</v>
      </c>
      <c r="BN44" s="24">
        <f t="shared" ref="BN44" si="390">PRODUCT(AP44*100*1/AP53)</f>
        <v>16.666666666666668</v>
      </c>
      <c r="BO44" s="44">
        <f t="shared" ref="BO44" si="391">PRODUCT(AQ44*100*1/AQ53)</f>
        <v>0</v>
      </c>
      <c r="BR44" s="1">
        <v>2</v>
      </c>
      <c r="BS44" s="25">
        <f t="shared" ref="BS44" si="392">AU37+AU38+AU39+AU40+AU41+AU42+AU43+AU44</f>
        <v>0</v>
      </c>
      <c r="BT44" s="25">
        <f t="shared" ref="BT44" si="393">AV37+AV38+AV39+AV40+AV41+AV42+AV43+AV44</f>
        <v>38.888888888888886</v>
      </c>
      <c r="BU44" s="25">
        <f t="shared" ref="BU44" si="394">AW37+AW38+AW39+AW40+AW41+AW42+AW43+AW44</f>
        <v>5.5555555555555554</v>
      </c>
      <c r="BV44" s="25">
        <f t="shared" ref="BV44" si="395">AX37+AX38+AX39+AX40+AX41+AX42+AX43+AX44</f>
        <v>61.111111111111114</v>
      </c>
      <c r="BW44" s="26">
        <f t="shared" ref="BW44" si="396">AY37+AY38+AY39+AY40+AY41+AY42+AY43+AY44</f>
        <v>61.111111111111114</v>
      </c>
      <c r="BX44" s="26">
        <f t="shared" ref="BX44" si="397">AZ37+AZ38+AZ39+AZ40+AZ41+AZ42+AZ43+AZ44</f>
        <v>61.111111111111114</v>
      </c>
      <c r="BY44" s="26">
        <f t="shared" ref="BY44" si="398">BA37+BA38+BA39+BA40+BA41+BA42+BA43+BA44</f>
        <v>61.111111111111114</v>
      </c>
      <c r="BZ44" s="26">
        <f t="shared" ref="BZ44" si="399">BB37+BB38+BB39+BB40+BB41+BB42+BB43+BB44</f>
        <v>50</v>
      </c>
      <c r="CA44" s="25">
        <f t="shared" ref="CA44" si="400">BC37+BC38+BC39+BC40+BC41+BC42+BC43+BC44</f>
        <v>83.333333333333329</v>
      </c>
      <c r="CB44" s="25">
        <f t="shared" ref="CB44" si="401">BD37+BD38+BD39+BD40+BD41+BD42+BD43+BD44</f>
        <v>83.333333333333329</v>
      </c>
      <c r="CC44" s="25">
        <f t="shared" ref="CC44" si="402">BE37+BE38+BE39+BE40+BE41+BE42+BE43+BE44</f>
        <v>100</v>
      </c>
      <c r="CD44" s="25">
        <f t="shared" ref="CD44" si="403">BF37+BF38+BF39+BF40+BF41+BF42+BF43+BF44</f>
        <v>66.666666666666671</v>
      </c>
      <c r="CE44" s="25">
        <f t="shared" ref="CE44" si="404">BG37+BG38+BG39+BG40+BG41+BG42+BG43+BG44</f>
        <v>72.222222222222229</v>
      </c>
      <c r="CF44" s="25">
        <f t="shared" ref="CF44" si="405">BH37+BH38+BH39+BH40+BH41+BH42+BH43+BH44</f>
        <v>72.222222222222229</v>
      </c>
      <c r="CG44" s="25">
        <f t="shared" ref="CG44" si="406">BI37+BI38+BI39+BI40+BI41+BI42+BI43+BI44</f>
        <v>5.5555555555555554</v>
      </c>
      <c r="CH44" s="25">
        <f t="shared" ref="CH44" si="407">BJ37+BJ38+BJ39+BJ40+BJ41+BJ42+BJ43+BJ44</f>
        <v>61.111111111111114</v>
      </c>
      <c r="CI44" s="27">
        <f t="shared" ref="CI44" si="408">BK37+BK38+BK39+BK40+BK41+BK42+BK43+BK44</f>
        <v>66.666666666666671</v>
      </c>
      <c r="CJ44" s="27">
        <f t="shared" ref="CJ44" si="409">BL37+BL38+BL39+BL40+BL41+BL42+BL43+BL44</f>
        <v>66.666666666666671</v>
      </c>
      <c r="CK44" s="27">
        <f t="shared" ref="CK44" si="410">BM37+BM38+BM39+BM40+BM41+BM42+BM43+BM44</f>
        <v>66.666666666666671</v>
      </c>
      <c r="CL44" s="24">
        <f t="shared" ref="CL44" si="411">BN37+BN38+BN39+BN40+BN41+BN42+BN43+BN44</f>
        <v>72.222222222222229</v>
      </c>
      <c r="CM44" s="44">
        <f t="shared" ref="CM44" si="412">BO37+BO38+BO39+BO40+BO41+BO42+BO43+BO44</f>
        <v>100.00000000000001</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5</v>
      </c>
      <c r="F45" s="2">
        <v>0</v>
      </c>
      <c r="G45" s="2">
        <v>9</v>
      </c>
      <c r="H45" s="2">
        <v>0</v>
      </c>
      <c r="I45" s="2">
        <v>1</v>
      </c>
      <c r="J45" s="2">
        <v>0</v>
      </c>
      <c r="K45" s="4">
        <v>0</v>
      </c>
      <c r="L45" s="3">
        <v>0</v>
      </c>
      <c r="M45" s="3">
        <v>0</v>
      </c>
      <c r="N45" s="3">
        <v>3</v>
      </c>
      <c r="O45" s="3">
        <v>0</v>
      </c>
      <c r="P45" s="3">
        <v>0</v>
      </c>
      <c r="Q45" s="3">
        <v>0</v>
      </c>
      <c r="R45" s="3">
        <v>0</v>
      </c>
      <c r="S45" s="1">
        <v>18</v>
      </c>
      <c r="V45" s="1">
        <v>4</v>
      </c>
      <c r="W45" s="2">
        <f>K37</f>
        <v>0</v>
      </c>
      <c r="X45" s="2">
        <f>K38</f>
        <v>3</v>
      </c>
      <c r="Y45" s="2">
        <f>K39</f>
        <v>5</v>
      </c>
      <c r="Z45" s="2">
        <f>K40</f>
        <v>1</v>
      </c>
      <c r="AA45" s="4">
        <f>K41</f>
        <v>0</v>
      </c>
      <c r="AB45" s="3">
        <f>K42</f>
        <v>0</v>
      </c>
      <c r="AC45" s="4">
        <f>K43</f>
        <v>0</v>
      </c>
      <c r="AD45" s="4">
        <f>K44</f>
        <v>2</v>
      </c>
      <c r="AE45" s="4">
        <f>K45</f>
        <v>0</v>
      </c>
      <c r="AF45" s="4">
        <f>K46</f>
        <v>0</v>
      </c>
      <c r="AG45" s="3">
        <f>K47</f>
        <v>0</v>
      </c>
      <c r="AH45" s="2">
        <f>K48</f>
        <v>3</v>
      </c>
      <c r="AI45" s="3">
        <f>K49</f>
        <v>0</v>
      </c>
      <c r="AJ45" s="3">
        <f>K50</f>
        <v>0</v>
      </c>
      <c r="AK45" s="2">
        <f>K51</f>
        <v>0</v>
      </c>
      <c r="AL45" s="4">
        <f>K52</f>
        <v>0</v>
      </c>
      <c r="AM45" s="3">
        <f>K53</f>
        <v>0</v>
      </c>
      <c r="AN45" s="3">
        <f>K54</f>
        <v>0</v>
      </c>
      <c r="AO45" s="3">
        <f>K55</f>
        <v>0</v>
      </c>
      <c r="AP45" s="1">
        <f>K56</f>
        <v>2</v>
      </c>
      <c r="AQ45" s="42">
        <f>K57</f>
        <v>0</v>
      </c>
      <c r="AT45" s="1">
        <v>4</v>
      </c>
      <c r="AU45" s="25">
        <f t="shared" ref="AU45" si="413">PRODUCT(W45*100*1/W53)</f>
        <v>0</v>
      </c>
      <c r="AV45" s="25">
        <f t="shared" ref="AV45" si="414">PRODUCT(X45*100*1/X53)</f>
        <v>16.666666666666668</v>
      </c>
      <c r="AW45" s="25">
        <f t="shared" ref="AW45" si="415">PRODUCT(Y45*100*1/Y53)</f>
        <v>27.777777777777779</v>
      </c>
      <c r="AX45" s="25">
        <f t="shared" ref="AX45" si="416">PRODUCT(Z45*100*1/Z53)</f>
        <v>5.5555555555555554</v>
      </c>
      <c r="AY45" s="26">
        <f t="shared" ref="AY45" si="417">PRODUCT(AA45*100*1/AA53)</f>
        <v>0</v>
      </c>
      <c r="AZ45" s="27">
        <f t="shared" ref="AZ45" si="418">PRODUCT(AB45*100*1/AB53)</f>
        <v>0</v>
      </c>
      <c r="BA45" s="26">
        <f t="shared" ref="BA45" si="419">PRODUCT(AC45*100*1/AC53)</f>
        <v>0</v>
      </c>
      <c r="BB45" s="26">
        <f t="shared" ref="BB45" si="420">PRODUCT(AD45*100*1/AD53)</f>
        <v>11.111111111111111</v>
      </c>
      <c r="BC45" s="26">
        <f t="shared" ref="BC45" si="421">PRODUCT(AE45*100*1/AE53)</f>
        <v>0</v>
      </c>
      <c r="BD45" s="26">
        <f t="shared" ref="BD45" si="422">PRODUCT(AF45*100*1/AF53)</f>
        <v>0</v>
      </c>
      <c r="BE45" s="27">
        <f t="shared" ref="BE45" si="423">PRODUCT(AG45*100*1/AG53)</f>
        <v>0</v>
      </c>
      <c r="BF45" s="2">
        <f t="shared" ref="BF45" si="424">PRODUCT(AH45*100*1/AH53)</f>
        <v>16.666666666666668</v>
      </c>
      <c r="BG45" s="27">
        <f t="shared" ref="BG45" si="425">PRODUCT(AI45*100*1/AI53)</f>
        <v>0</v>
      </c>
      <c r="BH45" s="27">
        <f t="shared" ref="BH45" si="426">PRODUCT(AJ45*100*1/AJ53)</f>
        <v>0</v>
      </c>
      <c r="BI45" s="25">
        <f t="shared" ref="BI45" si="427">PRODUCT(AK45*100*1/AK53)</f>
        <v>0</v>
      </c>
      <c r="BJ45" s="26">
        <f t="shared" ref="BJ45" si="428">PRODUCT(AL45*100*1/AL53)</f>
        <v>0</v>
      </c>
      <c r="BK45" s="27">
        <f t="shared" ref="BK45" si="429">PRODUCT(AM45*100*1/AM53)</f>
        <v>0</v>
      </c>
      <c r="BL45" s="27">
        <f t="shared" ref="BL45" si="430">PRODUCT(AN45*100*1/AN53)</f>
        <v>0</v>
      </c>
      <c r="BM45" s="27">
        <f t="shared" ref="BM45" si="431">PRODUCT(AO45*100*1/AO53)</f>
        <v>0</v>
      </c>
      <c r="BN45" s="24">
        <f t="shared" ref="BN45" si="432">PRODUCT(AP45*100*1/AP53)</f>
        <v>11.111111111111111</v>
      </c>
      <c r="BO45" s="40">
        <f t="shared" ref="BO45" si="433">PRODUCT(AQ45*100*1/AQ53)</f>
        <v>0</v>
      </c>
      <c r="BR45" s="1">
        <v>4</v>
      </c>
      <c r="BS45" s="25">
        <f t="shared" ref="BS45" si="434">AU37+AU38+AU39+AU40+AU41+AU42+AU43+AU44+AU45</f>
        <v>0</v>
      </c>
      <c r="BT45" s="25">
        <f t="shared" ref="BT45" si="435">AV37+AV38+AV39+AV40+AV41+AV42+AV43+AV44+AV45</f>
        <v>55.555555555555557</v>
      </c>
      <c r="BU45" s="25">
        <f t="shared" ref="BU45" si="436">AW37+AW38+AW39+AW40+AW41+AW42+AW43+AW44+AW45</f>
        <v>33.333333333333336</v>
      </c>
      <c r="BV45" s="25">
        <f t="shared" ref="BV45" si="437">AX37+AX38+AX39+AX40+AX41+AX42+AX43+AX44+AX45</f>
        <v>66.666666666666671</v>
      </c>
      <c r="BW45" s="26">
        <f t="shared" ref="BW45" si="438">AY37+AY38+AY39+AY40+AY41+AY42+AY43+AY44+AY45</f>
        <v>61.111111111111114</v>
      </c>
      <c r="BX45" s="27">
        <f t="shared" ref="BX45" si="439">AZ37+AZ38+AZ39+AZ40+AZ41+AZ42+AZ43+AZ44+AZ45</f>
        <v>61.111111111111114</v>
      </c>
      <c r="BY45" s="26">
        <f t="shared" ref="BY45" si="440">BA37+BA38+BA39+BA40+BA41+BA42+BA43+BA44+BA45</f>
        <v>61.111111111111114</v>
      </c>
      <c r="BZ45" s="26">
        <f t="shared" ref="BZ45" si="441">BB37+BB38+BB39+BB40+BB41+BB42+BB43+BB44+BB45</f>
        <v>61.111111111111114</v>
      </c>
      <c r="CA45" s="26">
        <f t="shared" ref="CA45" si="442">BC37+BC38+BC39+BC40+BC41+BC42+BC43+BC44+BC45</f>
        <v>83.333333333333329</v>
      </c>
      <c r="CB45" s="26">
        <f t="shared" ref="CB45" si="443">BD37+BD38+BD39+BD40+BD41+BD42+BD43+BD44+BD45</f>
        <v>83.333333333333329</v>
      </c>
      <c r="CC45" s="27">
        <f t="shared" ref="CC45" si="444">BE37+BE38+BE39+BE40+BE41+BE42+BE43+BE44+BE45</f>
        <v>100</v>
      </c>
      <c r="CD45" s="25">
        <f t="shared" ref="CD45" si="445">BF37+BF38+BF39+BF40+BF41+BF42+BF43+BF44+BF45</f>
        <v>83.333333333333343</v>
      </c>
      <c r="CE45" s="25">
        <f t="shared" ref="CE45" si="446">BG37+BG38+BG39+BG40+BG41+BG42+BG43+BG44+BG45</f>
        <v>72.222222222222229</v>
      </c>
      <c r="CF45" s="25">
        <f t="shared" ref="CF45" si="447">BH37+BH38+BH39+BH40+BH41+BH42+BH43+BH44+BH45</f>
        <v>72.222222222222229</v>
      </c>
      <c r="CG45" s="25">
        <f t="shared" ref="CG45" si="448">BI37+BI38+BI39+BI40+BI41+BI42+BI43+BI44+BI45</f>
        <v>5.5555555555555554</v>
      </c>
      <c r="CH45" s="26">
        <f t="shared" ref="CH45" si="449">BJ37+BJ38+BJ39+BJ40+BJ41+BJ42+BJ43+BJ44+BJ45</f>
        <v>61.111111111111114</v>
      </c>
      <c r="CI45" s="27">
        <f t="shared" ref="CI45" si="450">BK37+BK38+BK39+BK40+BK41+BK42+BK43+BK44+BK45</f>
        <v>66.666666666666671</v>
      </c>
      <c r="CJ45" s="27">
        <f t="shared" ref="CJ45" si="451">BL37+BL38+BL39+BL40+BL41+BL42+BL43+BL44+BL45</f>
        <v>66.666666666666671</v>
      </c>
      <c r="CK45" s="27">
        <f t="shared" ref="CK45" si="452">BM37+BM38+BM39+BM40+BM41+BM42+BM43+BM44+BM45</f>
        <v>66.666666666666671</v>
      </c>
      <c r="CL45" s="24">
        <f t="shared" ref="CL45" si="453">BN37+BN38+BN39+BN40+BN41+BN42+BN43+BN44+BN45</f>
        <v>83.333333333333343</v>
      </c>
      <c r="CM45" s="40">
        <f t="shared" ref="CM45" si="454">BO37+BO38+BO39+BO40+BO41+BO42+BO43+BO44+BO45</f>
        <v>100.00000000000001</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14</v>
      </c>
      <c r="F46" s="2">
        <v>0</v>
      </c>
      <c r="G46" s="2">
        <v>1</v>
      </c>
      <c r="H46" s="2">
        <v>0</v>
      </c>
      <c r="I46" s="2">
        <v>0</v>
      </c>
      <c r="J46" s="2">
        <v>0</v>
      </c>
      <c r="K46" s="4">
        <v>0</v>
      </c>
      <c r="L46" s="4">
        <v>0</v>
      </c>
      <c r="M46" s="3">
        <v>0</v>
      </c>
      <c r="N46" s="3">
        <v>3</v>
      </c>
      <c r="O46" s="3">
        <v>0</v>
      </c>
      <c r="P46" s="3">
        <v>0</v>
      </c>
      <c r="Q46" s="3">
        <v>0</v>
      </c>
      <c r="R46" s="3">
        <v>0</v>
      </c>
      <c r="S46" s="1">
        <v>18</v>
      </c>
      <c r="V46" s="1">
        <v>8</v>
      </c>
      <c r="W46" s="2">
        <f>L37</f>
        <v>0</v>
      </c>
      <c r="X46" s="2">
        <f>L38</f>
        <v>0</v>
      </c>
      <c r="Y46" s="2">
        <f>L39</f>
        <v>4</v>
      </c>
      <c r="Z46" s="2">
        <f>L40</f>
        <v>2</v>
      </c>
      <c r="AA46" s="3">
        <f>L41</f>
        <v>0</v>
      </c>
      <c r="AB46" s="3">
        <f>L42</f>
        <v>0</v>
      </c>
      <c r="AC46" s="3">
        <f>L43</f>
        <v>0</v>
      </c>
      <c r="AD46" s="4">
        <f>L44</f>
        <v>0</v>
      </c>
      <c r="AE46" s="3">
        <f>L45</f>
        <v>0</v>
      </c>
      <c r="AF46" s="4">
        <f>L46</f>
        <v>0</v>
      </c>
      <c r="AG46" s="3">
        <f>L47</f>
        <v>0</v>
      </c>
      <c r="AH46" s="2">
        <f>L48</f>
        <v>0</v>
      </c>
      <c r="AI46" s="3">
        <f>L49</f>
        <v>0</v>
      </c>
      <c r="AJ46" s="3">
        <f>L50</f>
        <v>1</v>
      </c>
      <c r="AK46" s="2">
        <f>L51</f>
        <v>2</v>
      </c>
      <c r="AL46" s="3">
        <f>L52</f>
        <v>0</v>
      </c>
      <c r="AM46" s="3">
        <f>L53</f>
        <v>6</v>
      </c>
      <c r="AN46" s="3">
        <f>L54</f>
        <v>3</v>
      </c>
      <c r="AO46" s="3">
        <f>L55</f>
        <v>6</v>
      </c>
      <c r="AP46" s="1">
        <f>L56</f>
        <v>3</v>
      </c>
      <c r="AQ46" s="42">
        <f>L57</f>
        <v>0</v>
      </c>
      <c r="AT46" s="1">
        <v>8</v>
      </c>
      <c r="AU46" s="25">
        <f t="shared" ref="AU46" si="455">PRODUCT(W46*100*1/W53)</f>
        <v>0</v>
      </c>
      <c r="AV46" s="25">
        <f t="shared" ref="AV46" si="456">PRODUCT(X46*100*1/X53)</f>
        <v>0</v>
      </c>
      <c r="AW46" s="25">
        <f t="shared" ref="AW46" si="457">PRODUCT(Y46*100*1/Y53)</f>
        <v>22.222222222222221</v>
      </c>
      <c r="AX46" s="25">
        <f t="shared" ref="AX46" si="458">PRODUCT(Z46*100*1/Z53)</f>
        <v>11.111111111111111</v>
      </c>
      <c r="AY46" s="27">
        <f t="shared" ref="AY46" si="459">PRODUCT(AA46*100*1/AA53)</f>
        <v>0</v>
      </c>
      <c r="AZ46" s="27">
        <f t="shared" ref="AZ46" si="460">PRODUCT(AB46*100*1/AB53)</f>
        <v>0</v>
      </c>
      <c r="BA46" s="27">
        <f t="shared" ref="BA46" si="461">PRODUCT(AC46*100*1/AC53)</f>
        <v>0</v>
      </c>
      <c r="BB46" s="26">
        <f t="shared" ref="BB46" si="462">PRODUCT(AD46*100*1/AD53)</f>
        <v>0</v>
      </c>
      <c r="BC46" s="27">
        <f t="shared" ref="BC46" si="463">PRODUCT(AE46*100*1/AE53)</f>
        <v>0</v>
      </c>
      <c r="BD46" s="26">
        <f t="shared" ref="BD46" si="464">PRODUCT(AF46*100*1/AF53)</f>
        <v>0</v>
      </c>
      <c r="BE46" s="27">
        <f t="shared" ref="BE46" si="465">PRODUCT(AG46*100*1/AG53)</f>
        <v>0</v>
      </c>
      <c r="BF46" s="2">
        <f t="shared" ref="BF46" si="466">PRODUCT(AH46*100*1/AH53)</f>
        <v>0</v>
      </c>
      <c r="BG46" s="3">
        <f t="shared" ref="BG46" si="467">PRODUCT(AI46*100*1/AI53)</f>
        <v>0</v>
      </c>
      <c r="BH46" s="27">
        <f t="shared" ref="BH46" si="468">PRODUCT(AJ46*100*1/AJ53)</f>
        <v>5.5555555555555554</v>
      </c>
      <c r="BI46" s="25">
        <f t="shared" ref="BI46" si="469">PRODUCT(AK46*100*1/AK53)</f>
        <v>11.111111111111111</v>
      </c>
      <c r="BJ46" s="27">
        <f t="shared" ref="BJ46" si="470">PRODUCT(AL46*100*1/AL53)</f>
        <v>0</v>
      </c>
      <c r="BK46" s="27">
        <f t="shared" ref="BK46" si="471">PRODUCT(AM46*100*1/AM53)</f>
        <v>33.333333333333336</v>
      </c>
      <c r="BL46" s="27">
        <f t="shared" ref="BL46" si="472">PRODUCT(AN46*100*1/AN53)</f>
        <v>16.666666666666668</v>
      </c>
      <c r="BM46" s="27">
        <f t="shared" ref="BM46" si="473">PRODUCT(AO46*100*1/AO53)</f>
        <v>33.333333333333336</v>
      </c>
      <c r="BN46" s="24">
        <f t="shared" ref="BN46" si="474">PRODUCT(AP46*100*1/AP53)</f>
        <v>16.666666666666668</v>
      </c>
      <c r="BO46" s="40">
        <f t="shared" ref="BO46" si="475">PRODUCT(AQ46*100*1/AQ53)</f>
        <v>0</v>
      </c>
      <c r="BR46" s="1">
        <v>8</v>
      </c>
      <c r="BS46" s="25">
        <f t="shared" ref="BS46" si="476">AU37+AU38+AU39+AU40+AU41+AU42+AU43+AU44+AU45+AU46</f>
        <v>0</v>
      </c>
      <c r="BT46" s="25">
        <f t="shared" ref="BT46" si="477">AV37+AV38+AV39+AV40+AV41+AV42+AV43+AV44+AV45+AV46</f>
        <v>55.555555555555557</v>
      </c>
      <c r="BU46" s="25">
        <f t="shared" ref="BU46" si="478">AW37+AW38+AW39+AW40+AW41+AW42+AW43+AW44+AW45+AW46</f>
        <v>55.555555555555557</v>
      </c>
      <c r="BV46" s="25">
        <f t="shared" ref="BV46" si="479">AX37+AX38+AX39+AX40+AX41+AX42+AX43+AX44+AX45+AX46</f>
        <v>77.777777777777786</v>
      </c>
      <c r="BW46" s="27">
        <f t="shared" ref="BW46" si="480">AY37+AY38+AY39+AY40+AY41+AY42+AY43+AY44+AY45+AY46</f>
        <v>61.111111111111114</v>
      </c>
      <c r="BX46" s="27">
        <f t="shared" ref="BX46" si="481">AZ37+AZ38+AZ39+AZ40+AZ41+AZ42+AZ43+AZ44+AZ45+AZ46</f>
        <v>61.111111111111114</v>
      </c>
      <c r="BY46" s="27">
        <f t="shared" ref="BY46" si="482">BA37+BA38+BA39+BA40+BA41+BA42+BA43+BA44+BA45+BA46</f>
        <v>61.111111111111114</v>
      </c>
      <c r="BZ46" s="26">
        <f t="shared" ref="BZ46" si="483">BB37+BB38+BB39+BB40+BB41+BB42+BB43+BB44+BB45+BB46</f>
        <v>61.111111111111114</v>
      </c>
      <c r="CA46" s="27">
        <f t="shared" ref="CA46" si="484">BC37+BC38+BC39+BC40+BC41+BC42+BC43+BC44+BC45+BC46</f>
        <v>83.333333333333329</v>
      </c>
      <c r="CB46" s="26">
        <f t="shared" ref="CB46" si="485">BD37+BD38+BD39+BD40+BD41+BD42+BD43+BD44+BD45+BD46</f>
        <v>83.333333333333329</v>
      </c>
      <c r="CC46" s="27">
        <f t="shared" ref="CC46" si="486">BE37+BE38+BE39+BE40+BE41+BE42+BE43+BE44+BE45+BE46</f>
        <v>100</v>
      </c>
      <c r="CD46" s="25">
        <f t="shared" ref="CD46" si="487">BF37+BF38+BF39+BF40+BF41+BF42+BF43+BF44+BF45+BF46</f>
        <v>83.333333333333343</v>
      </c>
      <c r="CE46" s="27">
        <f t="shared" ref="CE46" si="488">BG37+BG38+BG39+BG40+BG41+BG42+BG43+BG44+BG45+BG46</f>
        <v>72.222222222222229</v>
      </c>
      <c r="CF46" s="27">
        <f t="shared" ref="CF46" si="489">BH37+BH38+BH39+BH40+BH41+BH42+BH43+BH44+BH45+BH46</f>
        <v>77.777777777777786</v>
      </c>
      <c r="CG46" s="25">
        <f t="shared" ref="CG46" si="490">BI37+BI38+BI39+BI40+BI41+BI42+BI43+BI44+BI45+BI46</f>
        <v>16.666666666666664</v>
      </c>
      <c r="CH46" s="27">
        <f t="shared" ref="CH46" si="491">BJ37+BJ38+BJ39+BJ40+BJ41+BJ42+BJ43+BJ44+BJ45+BJ46</f>
        <v>61.111111111111114</v>
      </c>
      <c r="CI46" s="27">
        <f t="shared" ref="CI46" si="492">BK37+BK38+BK39+BK40+BK41+BK42+BK43+BK44+BK45+BK46</f>
        <v>100</v>
      </c>
      <c r="CJ46" s="27">
        <f t="shared" ref="CJ46" si="493">BL37+BL38+BL39+BL40+BL41+BL42+BL43+BL44+BL45+BL46</f>
        <v>83.333333333333343</v>
      </c>
      <c r="CK46" s="27">
        <f t="shared" ref="CK46" si="494">BM37+BM38+BM39+BM40+BM41+BM42+BM43+BM44+BM45+BM46</f>
        <v>100</v>
      </c>
      <c r="CL46" s="24">
        <f t="shared" ref="CL46" si="495">BN37+BN38+BN39+BN40+BN41+BN42+BN43+BN44+BN45+BN46</f>
        <v>100.00000000000001</v>
      </c>
      <c r="CM46" s="40">
        <f t="shared" ref="CM46" si="496">BO37+BO38+BO39+BO40+BO41+BO42+BO43+BO44+BO45+BO46</f>
        <v>100.00000000000001</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1</v>
      </c>
      <c r="E47" s="2">
        <v>0</v>
      </c>
      <c r="F47" s="2">
        <v>0</v>
      </c>
      <c r="G47" s="2">
        <v>9</v>
      </c>
      <c r="H47" s="2">
        <v>6</v>
      </c>
      <c r="I47" s="2">
        <v>1</v>
      </c>
      <c r="J47" s="2">
        <v>1</v>
      </c>
      <c r="K47" s="3">
        <v>0</v>
      </c>
      <c r="L47" s="3">
        <v>0</v>
      </c>
      <c r="M47" s="3">
        <v>0</v>
      </c>
      <c r="N47" s="3">
        <v>0</v>
      </c>
      <c r="O47" s="3">
        <v>0</v>
      </c>
      <c r="P47" s="3">
        <v>0</v>
      </c>
      <c r="Q47" s="3">
        <v>0</v>
      </c>
      <c r="R47" s="3">
        <v>0</v>
      </c>
      <c r="S47" s="1">
        <v>18</v>
      </c>
      <c r="V47" s="1">
        <v>16</v>
      </c>
      <c r="W47" s="3">
        <f>M37</f>
        <v>1</v>
      </c>
      <c r="X47" s="3">
        <f>M38</f>
        <v>1</v>
      </c>
      <c r="Y47" s="3">
        <f>M39</f>
        <v>0</v>
      </c>
      <c r="Z47" s="3">
        <f>M40</f>
        <v>0</v>
      </c>
      <c r="AA47" s="3">
        <f>M41</f>
        <v>0</v>
      </c>
      <c r="AB47" s="3">
        <f>M42</f>
        <v>7</v>
      </c>
      <c r="AC47" s="3">
        <f>M43</f>
        <v>1</v>
      </c>
      <c r="AD47" s="3">
        <f>M44</f>
        <v>0</v>
      </c>
      <c r="AE47" s="3">
        <f>M45</f>
        <v>0</v>
      </c>
      <c r="AF47" s="3">
        <f>M46</f>
        <v>0</v>
      </c>
      <c r="AG47" s="3">
        <f>M47</f>
        <v>0</v>
      </c>
      <c r="AH47" s="3">
        <f>M48</f>
        <v>0</v>
      </c>
      <c r="AI47" s="3">
        <f>M49</f>
        <v>5</v>
      </c>
      <c r="AJ47" s="3">
        <f>M50</f>
        <v>1</v>
      </c>
      <c r="AK47" s="2">
        <f>M51</f>
        <v>5</v>
      </c>
      <c r="AL47" s="3">
        <f>M52</f>
        <v>0</v>
      </c>
      <c r="AM47" s="3">
        <f>M53</f>
        <v>0</v>
      </c>
      <c r="AN47" s="3">
        <f>M54</f>
        <v>3</v>
      </c>
      <c r="AO47" s="3">
        <f>M55</f>
        <v>0</v>
      </c>
      <c r="AP47" s="1">
        <f>M56</f>
        <v>0</v>
      </c>
      <c r="AQ47" s="42">
        <f>M57</f>
        <v>0</v>
      </c>
      <c r="AT47" s="1">
        <v>16</v>
      </c>
      <c r="AU47" s="27">
        <f t="shared" ref="AU47" si="497">PRODUCT(W47*100*1/W53)</f>
        <v>5.882352941176471</v>
      </c>
      <c r="AV47" s="27">
        <f t="shared" ref="AV47" si="498">PRODUCT(X47*100*1/X53)</f>
        <v>5.5555555555555554</v>
      </c>
      <c r="AW47" s="27">
        <f t="shared" ref="AW47" si="499">PRODUCT(Y47*100*1/Y53)</f>
        <v>0</v>
      </c>
      <c r="AX47" s="27">
        <f t="shared" ref="AX47" si="500">PRODUCT(Z47*100*1/Z53)</f>
        <v>0</v>
      </c>
      <c r="AY47" s="27">
        <f t="shared" ref="AY47" si="501">PRODUCT(AA47*100*1/AA53)</f>
        <v>0</v>
      </c>
      <c r="AZ47" s="27">
        <f t="shared" ref="AZ47" si="502">PRODUCT(AB47*100*1/AB53)</f>
        <v>38.888888888888886</v>
      </c>
      <c r="BA47" s="27">
        <f t="shared" ref="BA47" si="503">PRODUCT(AC47*100*1/AC53)</f>
        <v>5.5555555555555554</v>
      </c>
      <c r="BB47" s="27">
        <f t="shared" ref="BB47" si="504">PRODUCT(AD47*100*1/AD53)</f>
        <v>0</v>
      </c>
      <c r="BC47" s="27">
        <f t="shared" ref="BC47" si="505">PRODUCT(AE47*100*1/AE53)</f>
        <v>0</v>
      </c>
      <c r="BD47" s="27">
        <f t="shared" ref="BD47" si="506">PRODUCT(AF47*100*1/AF53)</f>
        <v>0</v>
      </c>
      <c r="BE47" s="27">
        <f t="shared" ref="BE47" si="507">PRODUCT(AG47*100*1/AG53)</f>
        <v>0</v>
      </c>
      <c r="BF47" s="27">
        <f t="shared" ref="BF47" si="508">PRODUCT(AH47*100*1/AH53)</f>
        <v>0</v>
      </c>
      <c r="BG47" s="3">
        <f t="shared" ref="BG47" si="509">PRODUCT(AI47*100*1/AI53)</f>
        <v>27.777777777777779</v>
      </c>
      <c r="BH47" s="27">
        <f t="shared" ref="BH47" si="510">PRODUCT(AJ47*100*1/AJ53)</f>
        <v>5.5555555555555554</v>
      </c>
      <c r="BI47" s="25">
        <f t="shared" ref="BI47" si="511">PRODUCT(AK47*100*1/AK53)</f>
        <v>27.777777777777779</v>
      </c>
      <c r="BJ47" s="27">
        <f t="shared" ref="BJ47" si="512">PRODUCT(AL47*100*1/AL53)</f>
        <v>0</v>
      </c>
      <c r="BK47" s="27">
        <f t="shared" ref="BK47" si="513">PRODUCT(AM47*100*1/AM53)</f>
        <v>0</v>
      </c>
      <c r="BL47" s="27">
        <f t="shared" ref="BL47" si="514">PRODUCT(AN47*100*1/AN53)</f>
        <v>16.666666666666668</v>
      </c>
      <c r="BM47" s="27">
        <f t="shared" ref="BM47" si="515">PRODUCT(AO47*100*1/AO53)</f>
        <v>0</v>
      </c>
      <c r="BN47" s="24">
        <f t="shared" ref="BN47" si="516">PRODUCT(AP47*100*1/AP53)</f>
        <v>0</v>
      </c>
      <c r="BO47" s="40">
        <f t="shared" ref="BO47" si="517">PRODUCT(AQ47*100*1/AQ53)</f>
        <v>0</v>
      </c>
      <c r="BR47" s="1">
        <v>16</v>
      </c>
      <c r="BS47" s="27">
        <f t="shared" ref="BS47" si="518">AU37+AU38+AU39+AU40+AU41+AU42+AU43+AU44+AU45+AU46+AU47</f>
        <v>5.882352941176471</v>
      </c>
      <c r="BT47" s="27">
        <f t="shared" ref="BT47" si="519">AV37+AV38+AV39+AV40+AV41+AV42+AV43+AV44+AV45+AV46+AV47</f>
        <v>61.111111111111114</v>
      </c>
      <c r="BU47" s="25">
        <f t="shared" ref="BU47" si="520">AW37+AW38+AW39+AW40+AW41+AW42+AW43+AW44+AW45+AW46+AW47</f>
        <v>55.555555555555557</v>
      </c>
      <c r="BV47" s="25">
        <f t="shared" ref="BV47" si="521">AX37+AX38+AX39+AX40+AX41+AX42+AX43+AX44+AX45+AX46+AX47</f>
        <v>77.777777777777786</v>
      </c>
      <c r="BW47" s="27">
        <f t="shared" ref="BW47" si="522">AY37+AY38+AY39+AY40+AY41+AY42+AY43+AY44+AY45+AY46+AY47</f>
        <v>61.111111111111114</v>
      </c>
      <c r="BX47" s="27">
        <f t="shared" ref="BX47" si="523">AZ37+AZ38+AZ39+AZ40+AZ41+AZ42+AZ43+AZ44+AZ45+AZ46+AZ47</f>
        <v>100</v>
      </c>
      <c r="BY47" s="27">
        <f t="shared" ref="BY47" si="524">BA37+BA38+BA39+BA40+BA41+BA42+BA43+BA44+BA45+BA46+BA47</f>
        <v>66.666666666666671</v>
      </c>
      <c r="BZ47" s="27">
        <f t="shared" ref="BZ47" si="525">BB37+BB38+BB39+BB40+BB41+BB42+BB43+BB44+BB45+BB46+BB47</f>
        <v>61.111111111111114</v>
      </c>
      <c r="CA47" s="27">
        <f t="shared" ref="CA47" si="526">BC37+BC38+BC39+BC40+BC41+BC42+BC43+BC44+BC45+BC46+BC47</f>
        <v>83.333333333333329</v>
      </c>
      <c r="CB47" s="27">
        <f t="shared" ref="CB47" si="527">BD37+BD38+BD39+BD40+BD41+BD42+BD43+BD44+BD45+BD46+BD47</f>
        <v>83.333333333333329</v>
      </c>
      <c r="CC47" s="27">
        <f t="shared" ref="CC47" si="528">BE37+BE38+BE39+BE40+BE41+BE42+BE43+BE44+BE45+BE46+BE47</f>
        <v>100</v>
      </c>
      <c r="CD47" s="25">
        <f t="shared" ref="CD47" si="529">BF37+BF38+BF39+BF40+BF41+BF42+BF43+BF44+BF45+BF46+BF47</f>
        <v>83.333333333333343</v>
      </c>
      <c r="CE47" s="27">
        <f t="shared" ref="CE47" si="530">BG37+BG38+BG39+BG40+BG41+BG42+BG43+BG44+BG45+BG46+BG47</f>
        <v>100</v>
      </c>
      <c r="CF47" s="27">
        <f t="shared" ref="CF47" si="531">BH37+BH38+BH39+BH40+BH41+BH42+BH43+BH44+BH45+BH46+BH47</f>
        <v>83.333333333333343</v>
      </c>
      <c r="CG47" s="25">
        <f t="shared" ref="CG47" si="532">BI37+BI38+BI39+BI40+BI41+BI42+BI43+BI44+BI45+BI46+BI47</f>
        <v>44.444444444444443</v>
      </c>
      <c r="CH47" s="27">
        <f t="shared" ref="CH47" si="533">BJ37+BJ38+BJ39+BJ40+BJ41+BJ42+BJ43+BJ44+BJ45+BJ46+BJ47</f>
        <v>61.111111111111114</v>
      </c>
      <c r="CI47" s="27">
        <f t="shared" ref="CI47" si="534">BK37+BK38+BK39+BK40+BK41+BK42+BK43+BK44+BK45+BK46+BK47</f>
        <v>100</v>
      </c>
      <c r="CJ47" s="27">
        <f t="shared" ref="CJ47" si="535">BL37+BL38+BL39+BL40+BL41+BL42+BL43+BL44+BL45+BL46+BL47</f>
        <v>100.00000000000001</v>
      </c>
      <c r="CK47" s="27">
        <f t="shared" ref="CK47" si="536">BM37+BM38+BM39+BM40+BM41+BM42+BM43+BM44+BM45+BM46+BM47</f>
        <v>100</v>
      </c>
      <c r="CL47" s="24">
        <f t="shared" ref="CL47" si="537">BN37+BN38+BN39+BN40+BN41+BN42+BN43+BN44+BN45+BN46+BN47</f>
        <v>100.00000000000001</v>
      </c>
      <c r="CM47" s="40">
        <f t="shared" ref="CM47" si="538">BO37+BO38+BO39+BO40+BO41+BO42+BO43+BO44+BO45+BO46+BO47</f>
        <v>100.00000000000001</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2</v>
      </c>
      <c r="H48" s="2">
        <v>0</v>
      </c>
      <c r="I48" s="2">
        <v>8</v>
      </c>
      <c r="J48" s="2">
        <v>2</v>
      </c>
      <c r="K48" s="2">
        <v>3</v>
      </c>
      <c r="L48" s="2">
        <v>0</v>
      </c>
      <c r="M48" s="3">
        <v>0</v>
      </c>
      <c r="N48" s="3">
        <v>0</v>
      </c>
      <c r="O48" s="3">
        <v>0</v>
      </c>
      <c r="P48" s="3">
        <v>3</v>
      </c>
      <c r="Q48" s="3">
        <v>0</v>
      </c>
      <c r="R48" s="3">
        <v>0</v>
      </c>
      <c r="S48" s="1">
        <v>18</v>
      </c>
      <c r="V48" s="1">
        <v>32</v>
      </c>
      <c r="W48" s="3">
        <f>N37</f>
        <v>4</v>
      </c>
      <c r="X48" s="3">
        <f>N38</f>
        <v>0</v>
      </c>
      <c r="Y48" s="3">
        <f>N39</f>
        <v>0</v>
      </c>
      <c r="Z48" s="3">
        <f>N40</f>
        <v>1</v>
      </c>
      <c r="AA48" s="3">
        <f>N41</f>
        <v>7</v>
      </c>
      <c r="AB48" s="3">
        <f>N42</f>
        <v>0</v>
      </c>
      <c r="AC48" s="3">
        <f>N43</f>
        <v>2</v>
      </c>
      <c r="AD48" s="3">
        <f>N44</f>
        <v>0</v>
      </c>
      <c r="AE48" s="3">
        <f>N45</f>
        <v>3</v>
      </c>
      <c r="AF48" s="3">
        <f>N46</f>
        <v>3</v>
      </c>
      <c r="AG48" s="3">
        <f>N47</f>
        <v>0</v>
      </c>
      <c r="AH48" s="3">
        <f>N48</f>
        <v>0</v>
      </c>
      <c r="AI48" s="3">
        <f>N49</f>
        <v>0</v>
      </c>
      <c r="AJ48" s="3">
        <f>N50</f>
        <v>3</v>
      </c>
      <c r="AK48" s="2">
        <f>N51</f>
        <v>4</v>
      </c>
      <c r="AL48" s="3">
        <f>N52</f>
        <v>7</v>
      </c>
      <c r="AM48" s="3">
        <f>N53</f>
        <v>0</v>
      </c>
      <c r="AN48" s="3">
        <f>N54</f>
        <v>0</v>
      </c>
      <c r="AO48" s="3">
        <f>N55</f>
        <v>0</v>
      </c>
      <c r="AP48" s="1">
        <f>N56</f>
        <v>0</v>
      </c>
      <c r="AQ48" s="42">
        <f>N57</f>
        <v>0</v>
      </c>
      <c r="AT48" s="1">
        <v>32</v>
      </c>
      <c r="AU48" s="27">
        <f t="shared" ref="AU48" si="539">PRODUCT(W48*100*1/W53)</f>
        <v>23.529411764705884</v>
      </c>
      <c r="AV48" s="27">
        <f t="shared" ref="AV48" si="540">PRODUCT(X48*100*1/X53)</f>
        <v>0</v>
      </c>
      <c r="AW48" s="27">
        <f t="shared" ref="AW48" si="541">PRODUCT(Y48*100*1/Y53)</f>
        <v>0</v>
      </c>
      <c r="AX48" s="27">
        <f t="shared" ref="AX48" si="542">PRODUCT(Z48*100*1/Z53)</f>
        <v>5.5555555555555554</v>
      </c>
      <c r="AY48" s="27">
        <f t="shared" ref="AY48" si="543">PRODUCT(AA48*100*1/AA53)</f>
        <v>38.888888888888886</v>
      </c>
      <c r="AZ48" s="27">
        <f t="shared" ref="AZ48" si="544">PRODUCT(AB48*100*1/AB53)</f>
        <v>0</v>
      </c>
      <c r="BA48" s="27">
        <f t="shared" ref="BA48" si="545">PRODUCT(AC48*100*1/AC53)</f>
        <v>11.111111111111111</v>
      </c>
      <c r="BB48" s="27">
        <f t="shared" ref="BB48" si="546">PRODUCT(AD48*100*1/AD53)</f>
        <v>0</v>
      </c>
      <c r="BC48" s="27">
        <f t="shared" ref="BC48" si="547">PRODUCT(AE48*100*1/AE53)</f>
        <v>16.666666666666668</v>
      </c>
      <c r="BD48" s="27">
        <f t="shared" ref="BD48" si="548">PRODUCT(AF48*100*1/AF53)</f>
        <v>16.666666666666668</v>
      </c>
      <c r="BE48" s="27">
        <f t="shared" ref="BE48" si="549">PRODUCT(AG48*100*1/AG53)</f>
        <v>0</v>
      </c>
      <c r="BF48" s="27">
        <f t="shared" ref="BF48" si="550">PRODUCT(AH48*100*1/AH53)</f>
        <v>0</v>
      </c>
      <c r="BG48" s="27">
        <f t="shared" ref="BG48" si="551">PRODUCT(AI48*100*1/AI53)</f>
        <v>0</v>
      </c>
      <c r="BH48" s="27">
        <f t="shared" ref="BH48" si="552">PRODUCT(AJ48*100*1/AJ53)</f>
        <v>16.666666666666668</v>
      </c>
      <c r="BI48" s="25">
        <f t="shared" ref="BI48" si="553">PRODUCT(AK48*100*1/AK53)</f>
        <v>22.222222222222221</v>
      </c>
      <c r="BJ48" s="27">
        <f t="shared" ref="BJ48" si="554">PRODUCT(AL48*100*1/AL53)</f>
        <v>38.888888888888886</v>
      </c>
      <c r="BK48" s="27">
        <f t="shared" ref="BK48" si="555">PRODUCT(AM48*100*1/AM53)</f>
        <v>0</v>
      </c>
      <c r="BL48" s="27">
        <f t="shared" ref="BL48" si="556">PRODUCT(AN48*100*1/AN53)</f>
        <v>0</v>
      </c>
      <c r="BM48" s="27">
        <f t="shared" ref="BM48" si="557">PRODUCT(AO48*100*1/AO53)</f>
        <v>0</v>
      </c>
      <c r="BN48" s="24">
        <f t="shared" ref="BN48" si="558">PRODUCT(AP48*100*1/AP53)</f>
        <v>0</v>
      </c>
      <c r="BO48" s="40">
        <f t="shared" ref="BO48" si="559">PRODUCT(AQ48*100*1/AQ53)</f>
        <v>0</v>
      </c>
      <c r="BR48" s="1">
        <v>32</v>
      </c>
      <c r="BS48" s="27">
        <f t="shared" ref="BS48" si="560">AU37+AU38+AU39+AU40+AU41+AU42+AU43+AU44+AU45+AU46+AU47+AU48</f>
        <v>29.411764705882355</v>
      </c>
      <c r="BT48" s="27">
        <f t="shared" ref="BT48" si="561">AV37+AV38+AV39+AV40+AV41+AV42+AV43+AV44+AV45+AV46+AV47+AV48</f>
        <v>61.111111111111114</v>
      </c>
      <c r="BU48" s="27">
        <f t="shared" ref="BU48" si="562">AW37+AW38+AW39+AW40+AW41+AW42+AW43+AW44+AW45+AW46+AW47+AW48</f>
        <v>55.555555555555557</v>
      </c>
      <c r="BV48" s="27">
        <f t="shared" ref="BV48" si="563">AX37+AX38+AX39+AX40+AX41+AX42+AX43+AX44+AX45+AX46+AX47+AX48</f>
        <v>83.333333333333343</v>
      </c>
      <c r="BW48" s="27">
        <f t="shared" ref="BW48" si="564">AY37+AY38+AY39+AY40+AY41+AY42+AY43+AY44+AY45+AY46+AY47+AY48</f>
        <v>100</v>
      </c>
      <c r="BX48" s="27">
        <f t="shared" ref="BX48" si="565">AZ37+AZ38+AZ39+AZ40+AZ41+AZ42+AZ43+AZ44+AZ45+AZ46+AZ47+AZ48</f>
        <v>100</v>
      </c>
      <c r="BY48" s="27">
        <f t="shared" ref="BY48" si="566">BA37+BA38+BA39+BA40+BA41+BA42+BA43+BA44+BA45+BA46+BA47+BA48</f>
        <v>77.777777777777786</v>
      </c>
      <c r="BZ48" s="27">
        <f t="shared" ref="BZ48" si="567">BB37+BB38+BB39+BB40+BB41+BB42+BB43+BB44+BB45+BB46+BB47+BB48</f>
        <v>61.111111111111114</v>
      </c>
      <c r="CA48" s="27">
        <f t="shared" ref="CA48" si="568">BC37+BC38+BC39+BC40+BC41+BC42+BC43+BC44+BC45+BC46+BC47+BC48</f>
        <v>100</v>
      </c>
      <c r="CB48" s="27">
        <f t="shared" ref="CB48" si="569">BD37+BD38+BD39+BD40+BD41+BD42+BD43+BD44+BD45+BD46+BD47+BD48</f>
        <v>100</v>
      </c>
      <c r="CC48" s="27">
        <f t="shared" ref="CC48" si="570">BE37+BE38+BE39+BE40+BE41+BE42+BE43+BE44+BE45+BE46+BE47+BE48</f>
        <v>100</v>
      </c>
      <c r="CD48" s="27">
        <f t="shared" ref="CD48" si="571">BF37+BF38+BF39+BF40+BF41+BF42+BF43+BF44+BF45+BF46+BF47+BF48</f>
        <v>83.333333333333343</v>
      </c>
      <c r="CE48" s="27">
        <f t="shared" ref="CE48" si="572">BG37+BG38+BG39+BG40+BG41+BG42+BG43+BG44+BG45+BG46+BG47+BG48</f>
        <v>100</v>
      </c>
      <c r="CF48" s="27">
        <f t="shared" ref="CF48" si="573">BH37+BH38+BH39+BH40+BH41+BH42+BH43+BH44+BH45+BH46+BH47+BH48</f>
        <v>100.00000000000001</v>
      </c>
      <c r="CG48" s="25">
        <f t="shared" ref="CG48" si="574">BI37+BI38+BI39+BI40+BI41+BI42+BI43+BI44+BI45+BI46+BI47+BI48</f>
        <v>66.666666666666657</v>
      </c>
      <c r="CH48" s="27">
        <f t="shared" ref="CH48" si="575">BJ37+BJ38+BJ39+BJ40+BJ41+BJ42+BJ43+BJ44+BJ45+BJ46+BJ47+BJ48</f>
        <v>100</v>
      </c>
      <c r="CI48" s="27">
        <f t="shared" ref="CI48" si="576">BK37+BK38+BK39+BK40+BK41+BK42+BK43+BK44+BK45+BK46+BK47+BK48</f>
        <v>100</v>
      </c>
      <c r="CJ48" s="27">
        <f t="shared" ref="CJ48" si="577">BL37+BL38+BL39+BL40+BL41+BL42+BL43+BL44+BL45+BL46+BL47+BL48</f>
        <v>100.00000000000001</v>
      </c>
      <c r="CK48" s="27">
        <f t="shared" ref="CK48" si="578">BM37+BM38+BM39+BM40+BM41+BM42+BM43+BM44+BM45+BM46+BM47+BM48</f>
        <v>100</v>
      </c>
      <c r="CL48" s="24">
        <f t="shared" ref="CL48" si="579">BN37+BN38+BN39+BN40+BN41+BN42+BN43+BN44+BN45+BN46+BN47+BN48</f>
        <v>100.00000000000001</v>
      </c>
      <c r="CM48" s="40">
        <f t="shared" ref="CM48" si="580">BO37+BO38+BO39+BO40+BO41+BO42+BO43+BO44+BO45+BO46+BO47+BO48</f>
        <v>100.00000000000001</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1</v>
      </c>
      <c r="F49" s="2">
        <v>0</v>
      </c>
      <c r="G49" s="2">
        <v>10</v>
      </c>
      <c r="H49" s="2">
        <v>1</v>
      </c>
      <c r="I49" s="2">
        <v>1</v>
      </c>
      <c r="J49" s="2">
        <v>0</v>
      </c>
      <c r="K49" s="3">
        <v>0</v>
      </c>
      <c r="L49" s="3">
        <v>0</v>
      </c>
      <c r="M49" s="3">
        <v>5</v>
      </c>
      <c r="N49" s="3">
        <v>0</v>
      </c>
      <c r="O49" s="3">
        <v>0</v>
      </c>
      <c r="P49" s="3">
        <v>0</v>
      </c>
      <c r="Q49" s="3">
        <v>0</v>
      </c>
      <c r="R49" s="3">
        <v>0</v>
      </c>
      <c r="S49" s="1">
        <v>18</v>
      </c>
      <c r="V49" s="1">
        <v>64</v>
      </c>
      <c r="W49" s="3">
        <f>O37</f>
        <v>12</v>
      </c>
      <c r="X49" s="3">
        <f>O38</f>
        <v>7</v>
      </c>
      <c r="Y49" s="3">
        <f>O39</f>
        <v>0</v>
      </c>
      <c r="Z49" s="3">
        <f>O40</f>
        <v>0</v>
      </c>
      <c r="AA49" s="3">
        <f>O41</f>
        <v>0</v>
      </c>
      <c r="AB49" s="3">
        <f>O42</f>
        <v>0</v>
      </c>
      <c r="AC49" s="3">
        <f>O43</f>
        <v>4</v>
      </c>
      <c r="AD49" s="3">
        <f>O44</f>
        <v>7</v>
      </c>
      <c r="AE49" s="3">
        <f>O45</f>
        <v>0</v>
      </c>
      <c r="AF49" s="3">
        <f>O46</f>
        <v>0</v>
      </c>
      <c r="AG49" s="3">
        <f>O47</f>
        <v>0</v>
      </c>
      <c r="AH49" s="3">
        <f>O48</f>
        <v>0</v>
      </c>
      <c r="AI49" s="3">
        <f>O49</f>
        <v>0</v>
      </c>
      <c r="AJ49" s="3">
        <f>O50</f>
        <v>0</v>
      </c>
      <c r="AK49" s="3">
        <f>O51</f>
        <v>1</v>
      </c>
      <c r="AL49" s="3">
        <f>O52</f>
        <v>0</v>
      </c>
      <c r="AM49" s="3">
        <f>O53</f>
        <v>0</v>
      </c>
      <c r="AN49" s="3">
        <f>O54</f>
        <v>0</v>
      </c>
      <c r="AO49" s="3">
        <f>O55</f>
        <v>0</v>
      </c>
      <c r="AP49" s="1">
        <f>O56</f>
        <v>0</v>
      </c>
      <c r="AQ49" s="42">
        <f>O57</f>
        <v>0</v>
      </c>
      <c r="AT49" s="1">
        <v>64</v>
      </c>
      <c r="AU49" s="27">
        <f t="shared" ref="AU49" si="581">PRODUCT(W49*100*1/W53)</f>
        <v>70.588235294117652</v>
      </c>
      <c r="AV49" s="27">
        <f t="shared" ref="AV49" si="582">PRODUCT(X49*100*1/X53)</f>
        <v>38.888888888888886</v>
      </c>
      <c r="AW49" s="27">
        <f t="shared" ref="AW49" si="583">PRODUCT(Y49*100*1/Y53)</f>
        <v>0</v>
      </c>
      <c r="AX49" s="27">
        <f t="shared" ref="AX49" si="584">PRODUCT(Z49*100*1/Z53)</f>
        <v>0</v>
      </c>
      <c r="AY49" s="27">
        <f t="shared" ref="AY49" si="585">PRODUCT(AA49*100*1/AA53)</f>
        <v>0</v>
      </c>
      <c r="AZ49" s="27">
        <f t="shared" ref="AZ49" si="586">PRODUCT(AB49*100*1/AB53)</f>
        <v>0</v>
      </c>
      <c r="BA49" s="27">
        <f t="shared" ref="BA49" si="587">PRODUCT(AC49*100*1/AC53)</f>
        <v>22.222222222222221</v>
      </c>
      <c r="BB49" s="27">
        <f t="shared" ref="BB49" si="588">PRODUCT(AD49*100*1/AD53)</f>
        <v>38.888888888888886</v>
      </c>
      <c r="BC49" s="27">
        <f t="shared" ref="BC49" si="589">PRODUCT(AE49*100*1/AE53)</f>
        <v>0</v>
      </c>
      <c r="BD49" s="27">
        <f t="shared" ref="BD49" si="590">PRODUCT(AF49*100*1/AF53)</f>
        <v>0</v>
      </c>
      <c r="BE49" s="27">
        <f t="shared" ref="BE49" si="591">PRODUCT(AG49*100*1/AG53)</f>
        <v>0</v>
      </c>
      <c r="BF49" s="27">
        <f t="shared" ref="BF49" si="592">PRODUCT(AH49*100*1/AH53)</f>
        <v>0</v>
      </c>
      <c r="BG49" s="27">
        <f t="shared" ref="BG49" si="593">PRODUCT(AI49*100*1/AI53)</f>
        <v>0</v>
      </c>
      <c r="BH49" s="27">
        <f t="shared" ref="BH49" si="594">PRODUCT(AJ49*100*1/AJ53)</f>
        <v>0</v>
      </c>
      <c r="BI49" s="27">
        <f t="shared" ref="BI49" si="595">PRODUCT(AK49*100*1/AK53)</f>
        <v>5.5555555555555554</v>
      </c>
      <c r="BJ49" s="27">
        <f t="shared" ref="BJ49" si="596">PRODUCT(AL49*100*1/AL53)</f>
        <v>0</v>
      </c>
      <c r="BK49" s="27">
        <f t="shared" ref="BK49" si="597">PRODUCT(AM49*100*1/AM53)</f>
        <v>0</v>
      </c>
      <c r="BL49" s="27">
        <f t="shared" ref="BL49" si="598">PRODUCT(AN49*100*1/AN53)</f>
        <v>0</v>
      </c>
      <c r="BM49" s="27">
        <f t="shared" ref="BM49" si="599">PRODUCT(AO49*100*1/AO53)</f>
        <v>0</v>
      </c>
      <c r="BN49" s="24">
        <f t="shared" ref="BN49" si="600">PRODUCT(AP49*100*1/AP53)</f>
        <v>0</v>
      </c>
      <c r="BO49" s="40">
        <f t="shared" ref="BO49" si="601">PRODUCT(AQ49*100*1/AQ53)</f>
        <v>0</v>
      </c>
      <c r="BR49" s="1">
        <v>64</v>
      </c>
      <c r="BS49" s="27">
        <f t="shared" ref="BS49" si="602">AU37+AU38+AU39+AU40+AU41+AU42+AU43+AU44+AU45+AU46+AU47+AU48+AU49</f>
        <v>100</v>
      </c>
      <c r="BT49" s="27">
        <f t="shared" ref="BT49" si="603">AV37+AV38+AV39+AV40+AV41+AV42+AV43+AV44+AV45+AV46+AV47+AV48+AV49</f>
        <v>100</v>
      </c>
      <c r="BU49" s="27">
        <f t="shared" ref="BU49" si="604">AW37+AW38+AW39+AW40+AW41+AW42+AW43+AW44+AW45+AW46+AW47+AW48+AW49</f>
        <v>55.555555555555557</v>
      </c>
      <c r="BV49" s="27">
        <f t="shared" ref="BV49" si="605">AX37+AX38+AX39+AX40+AX41+AX42+AX43+AX44+AX45+AX46+AX47+AX48+AX49</f>
        <v>83.333333333333343</v>
      </c>
      <c r="BW49" s="27">
        <f t="shared" ref="BW49" si="606">AY37+AY38+AY39+AY40+AY41+AY42+AY43+AY44+AY45+AY46+AY47+AY48+AY49</f>
        <v>100</v>
      </c>
      <c r="BX49" s="27">
        <f t="shared" ref="BX49" si="607">AZ37+AZ38+AZ39+AZ40+AZ41+AZ42+AZ43+AZ44+AZ45+AZ46+AZ47+AZ48+AZ49</f>
        <v>100</v>
      </c>
      <c r="BY49" s="27">
        <f t="shared" ref="BY49" si="608">BA37+BA38+BA39+BA40+BA41+BA42+BA43+BA44+BA45+BA46+BA47+BA48+BA49</f>
        <v>100</v>
      </c>
      <c r="BZ49" s="27">
        <f t="shared" ref="BZ49" si="609">BB37+BB38+BB39+BB40+BB41+BB42+BB43+BB44+BB45+BB46+BB47+BB48+BB49</f>
        <v>100</v>
      </c>
      <c r="CA49" s="27">
        <f t="shared" ref="CA49" si="610">BC37+BC38+BC39+BC40+BC41+BC42+BC43+BC44+BC45+BC46+BC47+BC48+BC49</f>
        <v>100</v>
      </c>
      <c r="CB49" s="27">
        <f t="shared" ref="CB49" si="611">BD37+BD38+BD39+BD40+BD41+BD42+BD43+BD44+BD45+BD46+BD47+BD48+BD49</f>
        <v>100</v>
      </c>
      <c r="CC49" s="27">
        <f t="shared" ref="CC49" si="612">BE37+BE38+BE39+BE40+BE41+BE42+BE43+BE44+BE45+BE46+BE47+BE48+BE49</f>
        <v>100</v>
      </c>
      <c r="CD49" s="27">
        <f t="shared" ref="CD49" si="613">BF37+BF38+BF39+BF40+BF41+BF42+BF43+BF44+BF45+BF46+BF47+BF48+BF49</f>
        <v>83.333333333333343</v>
      </c>
      <c r="CE49" s="27">
        <f t="shared" ref="CE49" si="614">BG37+BG38+BG39+BG40+BG41+BG42+BG43+BG44+BG45+BG46+BG47+BG48+BG49</f>
        <v>100</v>
      </c>
      <c r="CF49" s="27">
        <f t="shared" ref="CF49" si="615">BH37+BH38+BH39+BH40+BH41+BH42+BH43+BH44+BH45+BH46+BH47+BH48+BH49</f>
        <v>100.00000000000001</v>
      </c>
      <c r="CG49" s="27">
        <f t="shared" ref="CG49" si="616">BI37+BI38+BI39+BI40+BI41+BI42+BI43+BI44+BI45+BI46+BI47+BI48+BI49</f>
        <v>72.222222222222214</v>
      </c>
      <c r="CH49" s="27">
        <f t="shared" ref="CH49" si="617">BJ37+BJ38+BJ39+BJ40+BJ41+BJ42+BJ43+BJ44+BJ45+BJ46+BJ47+BJ48+BJ49</f>
        <v>100</v>
      </c>
      <c r="CI49" s="27">
        <f t="shared" ref="CI49" si="618">BK37+BK38+BK39+BK40+BK41+BK42+BK43+BK44+BK45+BK46+BK47+BK48+BK49</f>
        <v>100</v>
      </c>
      <c r="CJ49" s="27">
        <f t="shared" ref="CJ49" si="619">BL37+BL38+BL39+BL40+BL41+BL42+BL43+BL44+BL45+BL46+BL47+BL48+BL49</f>
        <v>100.00000000000001</v>
      </c>
      <c r="CK49" s="27">
        <f t="shared" ref="CK49" si="620">BM37+BM38+BM39+BM40+BM41+BM42+BM43+BM44+BM45+BM46+BM47+BM48+BM49</f>
        <v>100</v>
      </c>
      <c r="CL49" s="24">
        <f t="shared" ref="CL49" si="621">BN37+BN38+BN39+BN40+BN41+BN42+BN43+BN44+BN45+BN46+BN47+BN48+BN49</f>
        <v>100.00000000000001</v>
      </c>
      <c r="CM49" s="40">
        <f t="shared" ref="CM49" si="622">BO37+BO38+BO39+BO40+BO41+BO42+BO43+BO44+BO45+BO46+BO47+BO48+BO49</f>
        <v>100.00000000000001</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1</v>
      </c>
      <c r="F50" s="2">
        <v>0</v>
      </c>
      <c r="G50" s="2">
        <v>6</v>
      </c>
      <c r="H50" s="2">
        <v>4</v>
      </c>
      <c r="I50" s="2">
        <v>2</v>
      </c>
      <c r="J50" s="2">
        <v>0</v>
      </c>
      <c r="K50" s="3">
        <v>0</v>
      </c>
      <c r="L50" s="3">
        <v>1</v>
      </c>
      <c r="M50" s="3">
        <v>1</v>
      </c>
      <c r="N50" s="3">
        <v>3</v>
      </c>
      <c r="O50" s="3">
        <v>0</v>
      </c>
      <c r="P50" s="3">
        <v>0</v>
      </c>
      <c r="Q50" s="3">
        <v>0</v>
      </c>
      <c r="R50" s="3">
        <v>0</v>
      </c>
      <c r="S50" s="1">
        <v>18</v>
      </c>
      <c r="V50" s="1">
        <v>128</v>
      </c>
      <c r="W50" s="3">
        <f>P37</f>
        <v>0</v>
      </c>
      <c r="X50" s="3">
        <f>P38</f>
        <v>0</v>
      </c>
      <c r="Y50" s="3">
        <f>P39</f>
        <v>8</v>
      </c>
      <c r="Z50" s="3">
        <f>P40</f>
        <v>3</v>
      </c>
      <c r="AA50" s="3">
        <f>P41</f>
        <v>0</v>
      </c>
      <c r="AB50" s="3">
        <f>P42</f>
        <v>0</v>
      </c>
      <c r="AC50" s="3">
        <f>P43</f>
        <v>0</v>
      </c>
      <c r="AD50" s="3">
        <f>P44</f>
        <v>0</v>
      </c>
      <c r="AE50" s="3">
        <f>P45</f>
        <v>0</v>
      </c>
      <c r="AF50" s="3">
        <f>P46</f>
        <v>0</v>
      </c>
      <c r="AG50" s="3">
        <f>P47</f>
        <v>0</v>
      </c>
      <c r="AH50" s="3">
        <f>P48</f>
        <v>3</v>
      </c>
      <c r="AI50" s="3">
        <f>P49</f>
        <v>0</v>
      </c>
      <c r="AJ50" s="3">
        <f>P50</f>
        <v>0</v>
      </c>
      <c r="AK50" s="3">
        <f>P51</f>
        <v>3</v>
      </c>
      <c r="AL50" s="3">
        <f>P52</f>
        <v>0</v>
      </c>
      <c r="AM50" s="3">
        <f>P53</f>
        <v>0</v>
      </c>
      <c r="AN50" s="3">
        <f>P54</f>
        <v>0</v>
      </c>
      <c r="AO50" s="3">
        <f>P55</f>
        <v>0</v>
      </c>
      <c r="AP50" s="1">
        <f>P56</f>
        <v>0</v>
      </c>
      <c r="AQ50" s="42">
        <f>P57</f>
        <v>0</v>
      </c>
      <c r="AT50" s="1">
        <v>128</v>
      </c>
      <c r="AU50" s="27">
        <f t="shared" ref="AU50" si="623">PRODUCT(W50*100*1/W53)</f>
        <v>0</v>
      </c>
      <c r="AV50" s="27">
        <f t="shared" ref="AV50" si="624">PRODUCT(X50*100*1/X53)</f>
        <v>0</v>
      </c>
      <c r="AW50" s="27">
        <f t="shared" ref="AW50" si="625">PRODUCT(Y50*100*1/Y53)</f>
        <v>44.444444444444443</v>
      </c>
      <c r="AX50" s="27">
        <f t="shared" ref="AX50" si="626">PRODUCT(Z50*100*1/Z53)</f>
        <v>16.666666666666668</v>
      </c>
      <c r="AY50" s="27">
        <f t="shared" ref="AY50" si="627">PRODUCT(AA50*100*1/AA53)</f>
        <v>0</v>
      </c>
      <c r="AZ50" s="27">
        <f t="shared" ref="AZ50" si="628">PRODUCT(AB50*100*1/AB53)</f>
        <v>0</v>
      </c>
      <c r="BA50" s="27">
        <f t="shared" ref="BA50" si="629">PRODUCT(AC50*100*1/AC53)</f>
        <v>0</v>
      </c>
      <c r="BB50" s="27">
        <f t="shared" ref="BB50" si="630">PRODUCT(AD50*100*1/AD53)</f>
        <v>0</v>
      </c>
      <c r="BC50" s="27">
        <f t="shared" ref="BC50" si="631">PRODUCT(AE50*100*1/AE53)</f>
        <v>0</v>
      </c>
      <c r="BD50" s="27">
        <f t="shared" ref="BD50" si="632">PRODUCT(AF50*100*1/AF53)</f>
        <v>0</v>
      </c>
      <c r="BE50" s="27">
        <f t="shared" ref="BE50" si="633">PRODUCT(AG50*100*1/AG53)</f>
        <v>0</v>
      </c>
      <c r="BF50" s="27">
        <f t="shared" ref="BF50" si="634">PRODUCT(AH50*100*1/AH53)</f>
        <v>16.666666666666668</v>
      </c>
      <c r="BG50" s="27">
        <f t="shared" ref="BG50" si="635">PRODUCT(AI50*100*1/AI53)</f>
        <v>0</v>
      </c>
      <c r="BH50" s="27">
        <f t="shared" ref="BH50" si="636">PRODUCT(AJ50*100*1/AJ53)</f>
        <v>0</v>
      </c>
      <c r="BI50" s="27">
        <f t="shared" ref="BI50" si="637">PRODUCT(AK50*100*1/AK53)</f>
        <v>16.666666666666668</v>
      </c>
      <c r="BJ50" s="27">
        <f t="shared" ref="BJ50" si="638">PRODUCT(AL50*100*1/AL53)</f>
        <v>0</v>
      </c>
      <c r="BK50" s="27">
        <f t="shared" ref="BK50" si="639">PRODUCT(AM50*100*1/AM53)</f>
        <v>0</v>
      </c>
      <c r="BL50" s="27">
        <f t="shared" ref="BL50" si="640">PRODUCT(AN50*100*1/AN53)</f>
        <v>0</v>
      </c>
      <c r="BM50" s="27">
        <f t="shared" ref="BM50" si="641">PRODUCT(AO50*100*1/AO53)</f>
        <v>0</v>
      </c>
      <c r="BN50" s="24">
        <f t="shared" ref="BN50" si="642">PRODUCT(AP50*100*1/AP53)</f>
        <v>0</v>
      </c>
      <c r="BO50" s="40">
        <f t="shared" ref="BO50" si="643">PRODUCT(AQ50*100*1/AQ53)</f>
        <v>0</v>
      </c>
      <c r="BR50" s="1">
        <v>128</v>
      </c>
      <c r="BS50" s="27">
        <f t="shared" ref="BS50" si="644">AU37+AU38+AU39+AU40+AU41+AU42+AU43+AU44+AU45+AU46+AU47+AU48+AU49+AU50</f>
        <v>100</v>
      </c>
      <c r="BT50" s="27">
        <f t="shared" ref="BT50" si="645">AV37+AV38+AV39+AV40+AV41+AV42+AV43+AV44+AV45+AV46+AV47+AV48+AV49+AV50</f>
        <v>100</v>
      </c>
      <c r="BU50" s="27">
        <f t="shared" ref="BU50" si="646">AW37+AW38+AW39+AW40+AW41+AW42+AW43+AW44+AW45+AW46+AW47+AW48+AW49+AW50</f>
        <v>100</v>
      </c>
      <c r="BV50" s="27">
        <f t="shared" ref="BV50" si="647">AX37+AX38+AX39+AX40+AX41+AX42+AX43+AX44+AX45+AX46+AX47+AX48+AX49+AX50</f>
        <v>100.00000000000001</v>
      </c>
      <c r="BW50" s="27">
        <f t="shared" ref="BW50" si="648">AY37+AY38+AY39+AY40+AY41+AY42+AY43+AY44+AY45+AY46+AY47+AY48+AY49+AY50</f>
        <v>100</v>
      </c>
      <c r="BX50" s="27">
        <f t="shared" ref="BX50" si="649">AZ37+AZ38+AZ39+AZ40+AZ41+AZ42+AZ43+AZ44+AZ45+AZ46+AZ47+AZ48+AZ49+AZ50</f>
        <v>100</v>
      </c>
      <c r="BY50" s="27">
        <f t="shared" ref="BY50" si="650">BA37+BA38+BA39+BA40+BA41+BA42+BA43+BA44+BA45+BA46+BA47+BA48+BA49+BA50</f>
        <v>100</v>
      </c>
      <c r="BZ50" s="27">
        <f t="shared" ref="BZ50" si="651">BB37+BB38+BB39+BB40+BB41+BB42+BB43+BB44+BB45+BB46+BB47+BB48+BB49+BB50</f>
        <v>100</v>
      </c>
      <c r="CA50" s="27">
        <f t="shared" ref="CA50" si="652">BC37+BC38+BC39+BC40+BC41+BC42+BC43+BC44+BC45+BC46+BC47+BC48+BC49+BC50</f>
        <v>100</v>
      </c>
      <c r="CB50" s="27">
        <f t="shared" ref="CB50" si="653">BD37+BD38+BD39+BD40+BD41+BD42+BD43+BD44+BD45+BD46+BD47+BD48+BD49+BD50</f>
        <v>100</v>
      </c>
      <c r="CC50" s="27">
        <f t="shared" ref="CC50" si="654">BE37+BE38+BE39+BE40+BE41+BE42+BE43+BE44+BE45+BE46+BE47+BE48+BE49+BE50</f>
        <v>100</v>
      </c>
      <c r="CD50" s="27">
        <f t="shared" ref="CD50" si="655">BF37+BF38+BF39+BF40+BF41+BF42+BF43+BF44+BF45+BF46+BF47+BF48+BF49+BF50</f>
        <v>100.00000000000001</v>
      </c>
      <c r="CE50" s="27">
        <f t="shared" ref="CE50" si="656">BG37+BG38+BG39+BG40+BG41+BG42+BG43+BG44+BG45+BG46+BG47+BG48+BG49+BG50</f>
        <v>100</v>
      </c>
      <c r="CF50" s="27">
        <f t="shared" ref="CF50" si="657">BH37+BH38+BH39+BH40+BH41+BH42+BH43+BH44+BH45+BH46+BH47+BH48+BH49+BH50</f>
        <v>100.00000000000001</v>
      </c>
      <c r="CG50" s="27">
        <f t="shared" ref="CG50" si="658">BI37+BI38+BI39+BI40+BI41+BI42+BI43+BI44+BI45+BI46+BI47+BI48+BI49+BI50</f>
        <v>88.888888888888886</v>
      </c>
      <c r="CH50" s="27">
        <f t="shared" ref="CH50" si="659">BJ37+BJ38+BJ39+BJ40+BJ41+BJ42+BJ43+BJ44+BJ45+BJ46+BJ47+BJ48+BJ49+BJ50</f>
        <v>100</v>
      </c>
      <c r="CI50" s="27">
        <f t="shared" ref="CI50" si="660">BK37+BK38+BK39+BK40+BK41+BK42+BK43+BK44+BK45+BK46+BK47+BK48+BK49+BK50</f>
        <v>100</v>
      </c>
      <c r="CJ50" s="27">
        <f t="shared" ref="CJ50" si="661">BL37+BL38+BL39+BL40+BL41+BL42+BL43+BL44+BL45+BL46+BL47+BL48+BL49+BL50</f>
        <v>100.00000000000001</v>
      </c>
      <c r="CK50" s="27">
        <f t="shared" ref="CK50" si="662">BM37+BM38+BM39+BM40+BM41+BM42+BM43+BM44+BM45+BM46+BM47+BM48+BM49+BM50</f>
        <v>100</v>
      </c>
      <c r="CL50" s="24">
        <f t="shared" ref="CL50" si="663">BN37+BN38+BN39+BN40+BN41+BN42+BN43+BN44+BN45+BN46+BN47+BN48+BN49+BN50</f>
        <v>100.00000000000001</v>
      </c>
      <c r="CM50" s="40">
        <f t="shared" ref="CM50" si="664">BO37+BO38+BO39+BO40+BO41+BO42+BO43+BO44+BO45+BO46+BO47+BO48+BO49+BO50</f>
        <v>100.00000000000001</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0</v>
      </c>
      <c r="I51" s="2">
        <v>0</v>
      </c>
      <c r="J51" s="2">
        <v>1</v>
      </c>
      <c r="K51" s="2">
        <v>0</v>
      </c>
      <c r="L51" s="2">
        <v>2</v>
      </c>
      <c r="M51" s="2">
        <v>5</v>
      </c>
      <c r="N51" s="2">
        <v>4</v>
      </c>
      <c r="O51" s="3">
        <v>1</v>
      </c>
      <c r="P51" s="3">
        <v>3</v>
      </c>
      <c r="Q51" s="3">
        <v>2</v>
      </c>
      <c r="R51" s="3">
        <v>0</v>
      </c>
      <c r="S51" s="1">
        <v>18</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2</v>
      </c>
      <c r="AL51" s="3">
        <f>Q52</f>
        <v>0</v>
      </c>
      <c r="AM51" s="3">
        <f>Q53</f>
        <v>0</v>
      </c>
      <c r="AN51" s="3">
        <f>Q54</f>
        <v>0</v>
      </c>
      <c r="AO51" s="3">
        <f>Q55</f>
        <v>0</v>
      </c>
      <c r="AP51" s="1">
        <f>Q56</f>
        <v>0</v>
      </c>
      <c r="AQ51" s="42">
        <f>Q57</f>
        <v>0</v>
      </c>
      <c r="AT51" s="1">
        <v>256</v>
      </c>
      <c r="AU51" s="27">
        <f t="shared" ref="AU51" si="665">PRODUCT(W51*100*1/W53)</f>
        <v>0</v>
      </c>
      <c r="AV51" s="27">
        <f t="shared" ref="AV51" si="666">PRODUCT(X51*100*1/X53)</f>
        <v>0</v>
      </c>
      <c r="AW51" s="27">
        <f t="shared" ref="AW51" si="667">PRODUCT(Y51*100*1/Y53)</f>
        <v>0</v>
      </c>
      <c r="AX51" s="27">
        <f t="shared" ref="AX51" si="668">PRODUCT(Z51*100*1/Z53)</f>
        <v>0</v>
      </c>
      <c r="AY51" s="27">
        <f t="shared" ref="AY51" si="669">PRODUCT(AA51*100*1/AA53)</f>
        <v>0</v>
      </c>
      <c r="AZ51" s="27">
        <f t="shared" ref="AZ51" si="670">PRODUCT(AB51*100*1/AB53)</f>
        <v>0</v>
      </c>
      <c r="BA51" s="27">
        <f t="shared" ref="BA51" si="671">PRODUCT(AC51*100*1/AC53)</f>
        <v>0</v>
      </c>
      <c r="BB51" s="27">
        <f t="shared" ref="BB51" si="672">PRODUCT(AD51*100*1/AD53)</f>
        <v>0</v>
      </c>
      <c r="BC51" s="27">
        <f t="shared" ref="BC51" si="673">PRODUCT(AE51*100*1/AE53)</f>
        <v>0</v>
      </c>
      <c r="BD51" s="27">
        <f t="shared" ref="BD51" si="674">PRODUCT(AF51*100*1/AF53)</f>
        <v>0</v>
      </c>
      <c r="BE51" s="27">
        <f t="shared" ref="BE51" si="675">PRODUCT(AG51*100*1/AG53)</f>
        <v>0</v>
      </c>
      <c r="BF51" s="27">
        <f t="shared" ref="BF51" si="676">PRODUCT(AH51*100*1/AH53)</f>
        <v>0</v>
      </c>
      <c r="BG51" s="27">
        <f t="shared" ref="BG51" si="677">PRODUCT(AI51*100*1/AI53)</f>
        <v>0</v>
      </c>
      <c r="BH51" s="27">
        <f t="shared" ref="BH51" si="678">PRODUCT(AJ51*100*1/AJ53)</f>
        <v>0</v>
      </c>
      <c r="BI51" s="27">
        <f t="shared" ref="BI51" si="679">PRODUCT(AK51*100*1/AK53)</f>
        <v>11.111111111111111</v>
      </c>
      <c r="BJ51" s="27">
        <f t="shared" ref="BJ51" si="680">PRODUCT(AL51*100*1/AL53)</f>
        <v>0</v>
      </c>
      <c r="BK51" s="27">
        <f t="shared" ref="BK51" si="681">PRODUCT(AM51*100*1/AM53)</f>
        <v>0</v>
      </c>
      <c r="BL51" s="27">
        <f t="shared" ref="BL51" si="682">PRODUCT(AN51*100*1/AN53)</f>
        <v>0</v>
      </c>
      <c r="BM51" s="27">
        <f t="shared" ref="BM51" si="683">PRODUCT(AO51*100*1/AO53)</f>
        <v>0</v>
      </c>
      <c r="BN51" s="24">
        <f t="shared" ref="BN51" si="684">PRODUCT(AP51*100*1/AP53)</f>
        <v>0</v>
      </c>
      <c r="BO51" s="40">
        <f t="shared" ref="BO51" si="685">PRODUCT(AQ51*100*1/AQ53)</f>
        <v>0</v>
      </c>
      <c r="BR51" s="1">
        <v>256</v>
      </c>
      <c r="BS51" s="27">
        <f t="shared" ref="BS51" si="686">AU37+AU38+AU39+AU40+AU41+AU42+AU43+AU44+AU45+AU46+AU47+AU48+AU49+AU50+AU51</f>
        <v>100</v>
      </c>
      <c r="BT51" s="27">
        <f t="shared" ref="BT51" si="687">AV37+AV38+AV39+AV40+AV41+AV42+AV43+AV44+AV45+AV46+AV47+AV48+AV49+AV50+AV51</f>
        <v>100</v>
      </c>
      <c r="BU51" s="27">
        <f t="shared" ref="BU51" si="688">AW37+AW38+AW39+AW40+AW41+AW42+AW43+AW44+AW45+AW46+AW47+AW48+AW49+AW50+AW51</f>
        <v>100</v>
      </c>
      <c r="BV51" s="27">
        <f t="shared" ref="BV51" si="689">AX37+AX38+AX39+AX40+AX41+AX42+AX43+AX44+AX45+AX46+AX47+AX48+AX49+AX50+AX51</f>
        <v>100.00000000000001</v>
      </c>
      <c r="BW51" s="27">
        <f t="shared" ref="BW51" si="690">AY37+AY38+AY39+AY40+AY41+AY42+AY43+AY44+AY45+AY46+AY47+AY48+AY49+AY50+AY51</f>
        <v>100</v>
      </c>
      <c r="BX51" s="27">
        <f t="shared" ref="BX51" si="691">AZ37+AZ38+AZ39+AZ40+AZ41+AZ42+AZ43+AZ44+AZ45+AZ46+AZ47+AZ48+AZ49+AZ50+AZ51</f>
        <v>100</v>
      </c>
      <c r="BY51" s="27">
        <f t="shared" ref="BY51" si="692">BA37+BA38+BA39+BA40+BA41+BA42+BA43+BA44+BA45+BA46+BA47+BA48+BA49+BA50+BA51</f>
        <v>100</v>
      </c>
      <c r="BZ51" s="27">
        <f t="shared" ref="BZ51" si="693">BB37+BB38+BB39+BB40+BB41+BB42+BB43+BB44+BB45+BB46+BB47+BB48+BB49+BB50+BB51</f>
        <v>100</v>
      </c>
      <c r="CA51" s="27">
        <f t="shared" ref="CA51" si="694">BC37+BC38+BC39+BC40+BC41+BC42+BC43+BC44+BC45+BC46+BC47+BC48+BC49+BC50+BC51</f>
        <v>100</v>
      </c>
      <c r="CB51" s="27">
        <f t="shared" ref="CB51" si="695">BD37+BD38+BD39+BD40+BD41+BD42+BD43+BD44+BD45+BD46+BD47+BD48+BD49+BD50+BD51</f>
        <v>100</v>
      </c>
      <c r="CC51" s="27">
        <f t="shared" ref="CC51" si="696">BE37+BE38+BE39+BE40+BE41+BE42+BE43+BE44+BE45+BE46+BE47+BE48+BE49+BE50+BE51</f>
        <v>100</v>
      </c>
      <c r="CD51" s="27">
        <f t="shared" ref="CD51" si="697">BF37+BF38+BF39+BF40+BF41+BF42+BF43+BF44+BF45+BF46+BF47+BF48+BF49+BF50+BF51</f>
        <v>100.00000000000001</v>
      </c>
      <c r="CE51" s="27">
        <f t="shared" ref="CE51" si="698">BG37+BG38+BG39+BG40+BG41+BG42+BG43+BG44+BG45+BG46+BG47+BG48+BG49+BG50+BG51</f>
        <v>100</v>
      </c>
      <c r="CF51" s="27">
        <f t="shared" ref="CF51" si="699">BH37+BH38+BH39+BH40+BH41+BH42+BH43+BH44+BH45+BH46+BH47+BH48+BH49+BH50+BH51</f>
        <v>100.00000000000001</v>
      </c>
      <c r="CG51" s="27">
        <f t="shared" ref="CG51" si="700">BI37+BI38+BI39+BI40+BI41+BI42+BI43+BI44+BI45+BI46+BI47+BI48+BI49+BI50+BI51</f>
        <v>100</v>
      </c>
      <c r="CH51" s="27">
        <f t="shared" ref="CH51" si="701">BJ37+BJ38+BJ39+BJ40+BJ41+BJ42+BJ43+BJ44+BJ45+BJ46+BJ47+BJ48+BJ49+BJ50+BJ51</f>
        <v>100</v>
      </c>
      <c r="CI51" s="27">
        <f t="shared" ref="CI51" si="702">BK37+BK38+BK39+BK40+BK41+BK42+BK43+BK44+BK45+BK46+BK47+BK48+BK49+BK50+BK51</f>
        <v>100</v>
      </c>
      <c r="CJ51" s="27">
        <f t="shared" ref="CJ51" si="703">BL37+BL38+BL39+BL40+BL41+BL42+BL43+BL44+BL45+BL46+BL47+BL48+BL49+BL50+BL51</f>
        <v>100.00000000000001</v>
      </c>
      <c r="CK51" s="27">
        <f t="shared" ref="CK51" si="704">BM37+BM38+BM39+BM40+BM41+BM42+BM43+BM44+BM45+BM46+BM47+BM48+BM49+BM50+BM51</f>
        <v>100</v>
      </c>
      <c r="CL51" s="24">
        <f t="shared" ref="CL51" si="705">BN37+BN38+BN39+BN40+BN41+BN42+BN43+BN44+BN45+BN46+BN47+BN48+BN49+BN50+BN51</f>
        <v>100.00000000000001</v>
      </c>
      <c r="CM51" s="40">
        <f t="shared" ref="CM51" si="706">BO37+BO38+BO39+BO40+BO41+BO42+BO43+BO44+BO45+BO46+BO47+BO48+BO49+BO50+BO51</f>
        <v>100.00000000000001</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7</v>
      </c>
      <c r="F52" s="2">
        <v>0</v>
      </c>
      <c r="G52" s="2">
        <v>2</v>
      </c>
      <c r="H52" s="2">
        <v>2</v>
      </c>
      <c r="I52" s="2">
        <v>0</v>
      </c>
      <c r="J52" s="2">
        <v>0</v>
      </c>
      <c r="K52" s="4">
        <v>0</v>
      </c>
      <c r="L52" s="3">
        <v>0</v>
      </c>
      <c r="M52" s="3">
        <v>0</v>
      </c>
      <c r="N52" s="3">
        <v>7</v>
      </c>
      <c r="O52" s="3">
        <v>0</v>
      </c>
      <c r="P52" s="3">
        <v>0</v>
      </c>
      <c r="Q52" s="3">
        <v>0</v>
      </c>
      <c r="R52" s="3">
        <v>0</v>
      </c>
      <c r="S52" s="1">
        <v>18</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42">
        <f>R57</f>
        <v>0</v>
      </c>
      <c r="AT52" s="1">
        <v>512</v>
      </c>
      <c r="AU52" s="27">
        <f t="shared" ref="AU52" si="707">PRODUCT(W52*100*1/W53)</f>
        <v>0</v>
      </c>
      <c r="AV52" s="27">
        <f t="shared" ref="AV52" si="708">PRODUCT(X52*100*1/X53)</f>
        <v>0</v>
      </c>
      <c r="AW52" s="27">
        <f t="shared" ref="AW52" si="709">PRODUCT(Y52*100*1/Y53)</f>
        <v>0</v>
      </c>
      <c r="AX52" s="27">
        <f t="shared" ref="AX52" si="710">PRODUCT(Z52*100*1/Z53)</f>
        <v>0</v>
      </c>
      <c r="AY52" s="27">
        <f t="shared" ref="AY52" si="711">PRODUCT(AA52*100*1/AA53)</f>
        <v>0</v>
      </c>
      <c r="AZ52" s="27">
        <f t="shared" ref="AZ52" si="712">PRODUCT(AB52*100*1/AB53)</f>
        <v>0</v>
      </c>
      <c r="BA52" s="27">
        <f t="shared" ref="BA52" si="713">PRODUCT(AC52*100*1/AC53)</f>
        <v>0</v>
      </c>
      <c r="BB52" s="27">
        <f t="shared" ref="BB52" si="714">PRODUCT(AD52*100*1/AD53)</f>
        <v>0</v>
      </c>
      <c r="BC52" s="27">
        <f t="shared" ref="BC52" si="715">PRODUCT(AE52*100*1/AE53)</f>
        <v>0</v>
      </c>
      <c r="BD52" s="27">
        <f t="shared" ref="BD52" si="716">PRODUCT(AF52*100*1/AF53)</f>
        <v>0</v>
      </c>
      <c r="BE52" s="27">
        <f t="shared" ref="BE52" si="717">PRODUCT(AG52*100*1/AG53)</f>
        <v>0</v>
      </c>
      <c r="BF52" s="27">
        <f t="shared" ref="BF52" si="718">PRODUCT(AH52*100*1/AH53)</f>
        <v>0</v>
      </c>
      <c r="BG52" s="27">
        <f t="shared" ref="BG52" si="719">PRODUCT(AI52*100*1/AI53)</f>
        <v>0</v>
      </c>
      <c r="BH52" s="27">
        <f t="shared" ref="BH52" si="720">PRODUCT(AJ52*100*1/AJ53)</f>
        <v>0</v>
      </c>
      <c r="BI52" s="27">
        <f t="shared" ref="BI52" si="721">PRODUCT(AK52*100*1/AK53)</f>
        <v>0</v>
      </c>
      <c r="BJ52" s="27">
        <f t="shared" ref="BJ52" si="722">PRODUCT(AL52*100*1/AL53)</f>
        <v>0</v>
      </c>
      <c r="BK52" s="27">
        <f t="shared" ref="BK52" si="723">PRODUCT(AM52*100*1/AM53)</f>
        <v>0</v>
      </c>
      <c r="BL52" s="27">
        <f t="shared" ref="BL52" si="724">PRODUCT(AN52*100*1/AN53)</f>
        <v>0</v>
      </c>
      <c r="BM52" s="27">
        <f t="shared" ref="BM52" si="725">PRODUCT(AO52*100*1/AO53)</f>
        <v>0</v>
      </c>
      <c r="BN52" s="24">
        <f t="shared" ref="BN52" si="726">PRODUCT(AP52*100*1/AP53)</f>
        <v>0</v>
      </c>
      <c r="BO52" s="40">
        <f t="shared" ref="BO52" si="727">PRODUCT(AQ52*100*1/AQ53)</f>
        <v>0</v>
      </c>
      <c r="BR52" s="1">
        <v>512</v>
      </c>
      <c r="BS52" s="27">
        <f t="shared" ref="BS52" si="728">AU37+AU38+AU39+AU40+AU41+AU42+AU43+AU44+AU45+AU46+AU47+AU48+AU49+AU50+AU51+AU52</f>
        <v>100</v>
      </c>
      <c r="BT52" s="27">
        <f t="shared" ref="BT52" si="729">AV37+AV38+AV39+AV40+AV41+AV42+AV43+AV44+AV45+AV46+AV47+AV48+AV49+AV50+AV51+AV52</f>
        <v>100</v>
      </c>
      <c r="BU52" s="27">
        <f t="shared" ref="BU52" si="730">AW37+AW38+AW39+AW40+AW41+AW42+AW43+AW44+AW45+AW46+AW47+AW48+AW49+AW50+AW51+AW52</f>
        <v>100</v>
      </c>
      <c r="BV52" s="27">
        <f t="shared" ref="BV52" si="731">AX37+AX38+AX39+AX40+AX41+AX42+AX43+AX44+AX45+AX46+AX47+AX48+AX49+AX50+AX51+AX52</f>
        <v>100.00000000000001</v>
      </c>
      <c r="BW52" s="27">
        <f t="shared" ref="BW52" si="732">AY37+AY38+AY39+AY40+AY41+AY42+AY43+AY44+AY45+AY46+AY47+AY48+AY49+AY50+AY51+AY52</f>
        <v>100</v>
      </c>
      <c r="BX52" s="27">
        <f t="shared" ref="BX52" si="733">AZ37+AZ38+AZ39+AZ40+AZ41+AZ42+AZ43+AZ44+AZ45+AZ46+AZ47+AZ48+AZ49+AZ50+AZ51+AZ52</f>
        <v>100</v>
      </c>
      <c r="BY52" s="27">
        <f t="shared" ref="BY52" si="734">BA37+BA38+BA39+BA40+BA41+BA42+BA43+BA44+BA45+BA46+BA47+BA48+BA49+BA50+BA51+BA52</f>
        <v>100</v>
      </c>
      <c r="BZ52" s="27">
        <f t="shared" ref="BZ52" si="735">BB37+BB38+BB39+BB40+BB41+BB42+BB43+BB44+BB45+BB46+BB47+BB48+BB49+BB50+BB51+BB52</f>
        <v>100</v>
      </c>
      <c r="CA52" s="27">
        <f t="shared" ref="CA52" si="736">BC37+BC38+BC39+BC40+BC41+BC42+BC43+BC44+BC45+BC46+BC47+BC48+BC49+BC50+BC51+BC52</f>
        <v>100</v>
      </c>
      <c r="CB52" s="27">
        <f t="shared" ref="CB52" si="737">BD37+BD38+BD39+BD40+BD41+BD42+BD43+BD44+BD45+BD46+BD47+BD48+BD49+BD50+BD51+BD52</f>
        <v>100</v>
      </c>
      <c r="CC52" s="27">
        <f t="shared" ref="CC52" si="738">BE37+BE38+BE39+BE40+BE41+BE42+BE43+BE44+BE45+BE46+BE47+BE48+BE49+BE50+BE51+BE52</f>
        <v>100</v>
      </c>
      <c r="CD52" s="27">
        <f t="shared" ref="CD52" si="739">BF37+BF38+BF39+BF40+BF41+BF42+BF43+BF44+BF45+BF46+BF47+BF48+BF49+BF50+BF51+BF52</f>
        <v>100.00000000000001</v>
      </c>
      <c r="CE52" s="27">
        <f t="shared" ref="CE52" si="740">BG37+BG38+BG39+BG40+BG41+BG42+BG43+BG44+BG45+BG46+BG47+BG48+BG49+BG50+BG51+BG52</f>
        <v>100</v>
      </c>
      <c r="CF52" s="27">
        <f t="shared" ref="CF52" si="741">BH37+BH38+BH39+BH40+BH41+BH42+BH43+BH44+BH45+BH46+BH47+BH48+BH49+BH50+BH51+BH52</f>
        <v>100.00000000000001</v>
      </c>
      <c r="CG52" s="27">
        <f t="shared" ref="CG52" si="742">BI37+BI38+BI39+BI40+BI41+BI42+BI43+BI44+BI45+BI46+BI47+BI48+BI49+BI50+BI51+BI52</f>
        <v>100</v>
      </c>
      <c r="CH52" s="27">
        <f t="shared" ref="CH52" si="743">BJ37+BJ38+BJ39+BJ40+BJ41+BJ42+BJ43+BJ44+BJ45+BJ46+BJ47+BJ48+BJ49+BJ50+BJ51+BJ52</f>
        <v>100</v>
      </c>
      <c r="CI52" s="27">
        <f t="shared" ref="CI52" si="744">BK37+BK38+BK39+BK40+BK41+BK42+BK43+BK44+BK45+BK46+BK47+BK48+BK49+BK50+BK51+BK52</f>
        <v>100</v>
      </c>
      <c r="CJ52" s="27">
        <f t="shared" ref="CJ52" si="745">BL37+BL38+BL39+BL40+BL41+BL42+BL43+BL44+BL45+BL46+BL47+BL48+BL49+BL50+BL51+BL52</f>
        <v>100.00000000000001</v>
      </c>
      <c r="CK52" s="27">
        <f t="shared" ref="CK52" si="746">BM37+BM38+BM39+BM40+BM41+BM42+BM43+BM44+BM45+BM46+BM47+BM48+BM49+BM50+BM51+BM52</f>
        <v>100</v>
      </c>
      <c r="CL52" s="24">
        <f t="shared" ref="CL52" si="747">BN37+BN38+BN39+BN40+BN41+BN42+BN43+BN44+BN45+BN46+BN47+BN48+BN49+BN50+BN51+BN52</f>
        <v>100.00000000000001</v>
      </c>
      <c r="CM52" s="40">
        <f t="shared" ref="CM52" si="748">BO37+BO38+BO39+BO40+BO41+BO42+BO43+BO44+BO45+BO46+BO47+BO48+BO49+BO50+BO51+BO52</f>
        <v>100.00000000000001</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0</v>
      </c>
      <c r="D53" s="2">
        <v>3</v>
      </c>
      <c r="E53" s="2">
        <v>8</v>
      </c>
      <c r="F53" s="2">
        <v>0</v>
      </c>
      <c r="G53" s="2">
        <v>0</v>
      </c>
      <c r="H53" s="4">
        <v>1</v>
      </c>
      <c r="I53" s="3">
        <v>0</v>
      </c>
      <c r="J53" s="3">
        <v>0</v>
      </c>
      <c r="K53" s="3">
        <v>0</v>
      </c>
      <c r="L53" s="3">
        <v>6</v>
      </c>
      <c r="M53" s="3">
        <v>0</v>
      </c>
      <c r="N53" s="3">
        <v>0</v>
      </c>
      <c r="O53" s="3">
        <v>0</v>
      </c>
      <c r="P53" s="3">
        <v>0</v>
      </c>
      <c r="Q53" s="3">
        <v>0</v>
      </c>
      <c r="R53" s="3">
        <v>0</v>
      </c>
      <c r="S53" s="1">
        <v>18</v>
      </c>
      <c r="V53" s="1" t="s">
        <v>1</v>
      </c>
      <c r="W53" s="1">
        <f>S37</f>
        <v>17</v>
      </c>
      <c r="X53" s="1">
        <f>S38</f>
        <v>18</v>
      </c>
      <c r="Y53" s="1">
        <f>S39</f>
        <v>18</v>
      </c>
      <c r="Z53" s="1">
        <f>S40</f>
        <v>18</v>
      </c>
      <c r="AA53" s="1">
        <f>S41</f>
        <v>18</v>
      </c>
      <c r="AB53" s="1">
        <f>S42</f>
        <v>18</v>
      </c>
      <c r="AC53" s="1">
        <f>S43</f>
        <v>18</v>
      </c>
      <c r="AD53" s="1">
        <f>S44</f>
        <v>18</v>
      </c>
      <c r="AE53" s="1">
        <f>S45</f>
        <v>18</v>
      </c>
      <c r="AF53" s="1">
        <f>S46</f>
        <v>18</v>
      </c>
      <c r="AG53" s="1">
        <f>S47</f>
        <v>18</v>
      </c>
      <c r="AH53" s="1">
        <f>S48</f>
        <v>18</v>
      </c>
      <c r="AI53" s="1">
        <f>S49</f>
        <v>18</v>
      </c>
      <c r="AJ53" s="1">
        <f>S50</f>
        <v>18</v>
      </c>
      <c r="AK53" s="1">
        <f>S51</f>
        <v>18</v>
      </c>
      <c r="AL53" s="1">
        <f>S52</f>
        <v>18</v>
      </c>
      <c r="AM53" s="1">
        <f>S53</f>
        <v>18</v>
      </c>
      <c r="AN53" s="1">
        <f>S54</f>
        <v>18</v>
      </c>
      <c r="AO53" s="1">
        <f>S55</f>
        <v>18</v>
      </c>
      <c r="AP53" s="1">
        <f>S56</f>
        <v>18</v>
      </c>
      <c r="AQ53" s="1">
        <f>S57</f>
        <v>18</v>
      </c>
      <c r="AT53" s="1" t="s">
        <v>36</v>
      </c>
      <c r="AU53" s="24">
        <f t="shared" ref="AU53:BO53" si="749">SUM(AU37:AU52)</f>
        <v>100</v>
      </c>
      <c r="AV53" s="24">
        <f t="shared" si="749"/>
        <v>100</v>
      </c>
      <c r="AW53" s="24">
        <f t="shared" si="749"/>
        <v>100</v>
      </c>
      <c r="AX53" s="24">
        <f t="shared" si="749"/>
        <v>100.00000000000001</v>
      </c>
      <c r="AY53" s="24">
        <f t="shared" si="749"/>
        <v>100</v>
      </c>
      <c r="AZ53" s="24">
        <f t="shared" si="749"/>
        <v>100</v>
      </c>
      <c r="BA53" s="24">
        <f t="shared" si="749"/>
        <v>100</v>
      </c>
      <c r="BB53" s="24">
        <f t="shared" si="749"/>
        <v>100</v>
      </c>
      <c r="BC53" s="24">
        <f t="shared" si="749"/>
        <v>100</v>
      </c>
      <c r="BD53" s="24">
        <f t="shared" si="749"/>
        <v>100</v>
      </c>
      <c r="BE53" s="24">
        <f t="shared" si="749"/>
        <v>100</v>
      </c>
      <c r="BF53" s="24">
        <f t="shared" si="749"/>
        <v>100.00000000000001</v>
      </c>
      <c r="BG53" s="24">
        <f t="shared" si="749"/>
        <v>100</v>
      </c>
      <c r="BH53" s="24">
        <f t="shared" si="749"/>
        <v>100.00000000000001</v>
      </c>
      <c r="BI53" s="24">
        <f t="shared" si="749"/>
        <v>100</v>
      </c>
      <c r="BJ53" s="24">
        <f t="shared" si="749"/>
        <v>100</v>
      </c>
      <c r="BK53" s="24">
        <f t="shared" si="749"/>
        <v>100</v>
      </c>
      <c r="BL53" s="24">
        <f t="shared" si="749"/>
        <v>100.00000000000001</v>
      </c>
      <c r="BM53" s="24">
        <f t="shared" si="749"/>
        <v>100</v>
      </c>
      <c r="BN53" s="24">
        <f t="shared" si="749"/>
        <v>100.00000000000001</v>
      </c>
      <c r="BO53" s="24">
        <f t="shared" si="749"/>
        <v>100.00000000000001</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11</v>
      </c>
      <c r="E54" s="2">
        <v>0</v>
      </c>
      <c r="F54" s="2">
        <v>0</v>
      </c>
      <c r="G54" s="2">
        <v>0</v>
      </c>
      <c r="H54" s="2">
        <v>1</v>
      </c>
      <c r="I54" s="4">
        <v>0</v>
      </c>
      <c r="J54" s="3">
        <v>0</v>
      </c>
      <c r="K54" s="3">
        <v>0</v>
      </c>
      <c r="L54" s="3">
        <v>3</v>
      </c>
      <c r="M54" s="3">
        <v>3</v>
      </c>
      <c r="N54" s="3">
        <v>0</v>
      </c>
      <c r="O54" s="3">
        <v>0</v>
      </c>
      <c r="P54" s="3">
        <v>0</v>
      </c>
      <c r="Q54" s="3">
        <v>0</v>
      </c>
      <c r="R54" s="3">
        <v>0</v>
      </c>
      <c r="S54" s="1">
        <v>18</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1</v>
      </c>
      <c r="E55" s="2">
        <v>0</v>
      </c>
      <c r="F55" s="2">
        <v>10</v>
      </c>
      <c r="G55" s="2">
        <v>0</v>
      </c>
      <c r="H55" s="3">
        <v>0</v>
      </c>
      <c r="I55" s="3">
        <v>0</v>
      </c>
      <c r="J55" s="3">
        <v>1</v>
      </c>
      <c r="K55" s="3">
        <v>0</v>
      </c>
      <c r="L55" s="3">
        <v>6</v>
      </c>
      <c r="M55" s="3">
        <v>0</v>
      </c>
      <c r="N55" s="3">
        <v>0</v>
      </c>
      <c r="O55" s="3">
        <v>0</v>
      </c>
      <c r="P55" s="3">
        <v>0</v>
      </c>
      <c r="Q55" s="3">
        <v>0</v>
      </c>
      <c r="R55" s="3">
        <v>0</v>
      </c>
      <c r="S55" s="1">
        <v>18</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0</v>
      </c>
      <c r="F56" s="1">
        <v>0</v>
      </c>
      <c r="G56" s="1">
        <v>0</v>
      </c>
      <c r="H56" s="1">
        <v>3</v>
      </c>
      <c r="I56" s="1">
        <v>7</v>
      </c>
      <c r="J56" s="1">
        <v>3</v>
      </c>
      <c r="K56" s="1">
        <v>2</v>
      </c>
      <c r="L56" s="1">
        <v>3</v>
      </c>
      <c r="M56" s="1">
        <v>0</v>
      </c>
      <c r="N56" s="1">
        <v>0</v>
      </c>
      <c r="O56" s="1">
        <v>0</v>
      </c>
      <c r="P56" s="1">
        <v>0</v>
      </c>
      <c r="Q56" s="1">
        <v>0</v>
      </c>
      <c r="R56" s="1">
        <v>0</v>
      </c>
      <c r="S56" s="1">
        <v>18</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43">
        <v>0</v>
      </c>
      <c r="D57" s="43">
        <v>2</v>
      </c>
      <c r="E57" s="43">
        <v>0</v>
      </c>
      <c r="F57" s="43">
        <v>9</v>
      </c>
      <c r="G57" s="43">
        <v>6</v>
      </c>
      <c r="H57" s="43">
        <v>1</v>
      </c>
      <c r="I57" s="43">
        <v>0</v>
      </c>
      <c r="J57" s="41">
        <v>0</v>
      </c>
      <c r="K57" s="42">
        <v>0</v>
      </c>
      <c r="L57" s="42">
        <v>0</v>
      </c>
      <c r="M57" s="42">
        <v>0</v>
      </c>
      <c r="N57" s="42">
        <v>0</v>
      </c>
      <c r="O57" s="42">
        <v>0</v>
      </c>
      <c r="P57" s="42">
        <v>0</v>
      </c>
      <c r="Q57" s="42">
        <v>0</v>
      </c>
      <c r="R57" s="42">
        <v>0</v>
      </c>
      <c r="S57" s="1">
        <v>18</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2</v>
      </c>
      <c r="I58" s="1">
        <v>0</v>
      </c>
      <c r="J58" s="1">
        <v>5</v>
      </c>
      <c r="K58" s="1">
        <v>5</v>
      </c>
      <c r="L58" s="1">
        <v>5</v>
      </c>
      <c r="M58" s="1">
        <v>1</v>
      </c>
      <c r="N58" s="1">
        <v>0</v>
      </c>
      <c r="O58" s="1">
        <v>0</v>
      </c>
      <c r="P58" s="1">
        <v>0</v>
      </c>
      <c r="Q58" s="1">
        <v>0</v>
      </c>
      <c r="R58" s="1">
        <v>0</v>
      </c>
      <c r="S58" s="1">
        <v>18</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0</v>
      </c>
      <c r="E59" s="1">
        <v>0</v>
      </c>
      <c r="F59" s="1">
        <v>0</v>
      </c>
      <c r="G59" s="1">
        <v>4</v>
      </c>
      <c r="H59" s="1">
        <v>1</v>
      </c>
      <c r="I59" s="1">
        <v>4</v>
      </c>
      <c r="J59" s="1">
        <v>0</v>
      </c>
      <c r="K59" s="1">
        <v>0</v>
      </c>
      <c r="L59" s="1">
        <v>1</v>
      </c>
      <c r="M59" s="1">
        <v>1</v>
      </c>
      <c r="N59" s="1">
        <v>7</v>
      </c>
      <c r="O59" s="1">
        <v>0</v>
      </c>
      <c r="P59" s="1">
        <v>0</v>
      </c>
      <c r="Q59" s="1">
        <v>0</v>
      </c>
      <c r="R59" s="1">
        <v>0</v>
      </c>
      <c r="S59" s="1">
        <v>18</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s="1" customFormat="1" x14ac:dyDescent="0.25">
      <c r="B60" s="38" t="s">
        <v>79</v>
      </c>
      <c r="C60" s="1">
        <v>0</v>
      </c>
      <c r="D60" s="1">
        <v>0</v>
      </c>
      <c r="E60" s="1">
        <v>0</v>
      </c>
      <c r="F60" s="1">
        <v>14</v>
      </c>
      <c r="G60" s="1">
        <v>0</v>
      </c>
      <c r="H60" s="1">
        <v>1</v>
      </c>
      <c r="I60" s="1">
        <v>1</v>
      </c>
      <c r="J60" s="1">
        <v>0</v>
      </c>
      <c r="K60" s="1">
        <v>0</v>
      </c>
      <c r="L60" s="1">
        <v>0</v>
      </c>
      <c r="M60" s="1">
        <v>0</v>
      </c>
      <c r="N60" s="1">
        <v>0</v>
      </c>
      <c r="O60" s="1">
        <v>2</v>
      </c>
      <c r="P60" s="1">
        <v>0</v>
      </c>
      <c r="Q60" s="1">
        <v>0</v>
      </c>
      <c r="R60" s="1">
        <v>0</v>
      </c>
      <c r="S60" s="1">
        <v>18</v>
      </c>
    </row>
    <row r="61" spans="2:118" s="1" customFormat="1" x14ac:dyDescent="0.25"/>
    <row r="62" spans="2:118" s="1" customFormat="1" x14ac:dyDescent="0.25"/>
    <row r="63" spans="2:118" s="1" customFormat="1" x14ac:dyDescent="0.25"/>
    <row r="64" spans="2:118" s="1" customFormat="1" x14ac:dyDescent="0.25"/>
    <row r="65" spans="1:118" s="1" customFormat="1" x14ac:dyDescent="0.25"/>
    <row r="66" spans="1:118" s="1" customFormat="1" x14ac:dyDescent="0.25">
      <c r="V66" s="1" t="str">
        <f>A67</f>
        <v>Proteus mirabilis</v>
      </c>
      <c r="AT66" s="1" t="str">
        <f>A67</f>
        <v>Proteus mirabilis</v>
      </c>
      <c r="BR66" s="1" t="str">
        <f>A67</f>
        <v>Proteus mirabilis</v>
      </c>
    </row>
    <row r="67" spans="1:118" s="1" customFormat="1" ht="18.75" x14ac:dyDescent="0.25">
      <c r="A67" s="1" t="s">
        <v>72</v>
      </c>
      <c r="B67" s="1" t="s">
        <v>0</v>
      </c>
      <c r="C67" s="1">
        <v>1.5625E-2</v>
      </c>
      <c r="D67" s="1">
        <v>3.125E-2</v>
      </c>
      <c r="E67" s="1">
        <v>6.25E-2</v>
      </c>
      <c r="F67" s="1">
        <v>0.125</v>
      </c>
      <c r="G67" s="1">
        <v>0.25</v>
      </c>
      <c r="H67" s="1">
        <v>0.5</v>
      </c>
      <c r="I67" s="1">
        <v>1</v>
      </c>
      <c r="J67" s="1">
        <v>2</v>
      </c>
      <c r="K67" s="1">
        <v>4</v>
      </c>
      <c r="L67" s="1">
        <v>8</v>
      </c>
      <c r="M67" s="1">
        <v>16</v>
      </c>
      <c r="N67" s="1">
        <v>32</v>
      </c>
      <c r="O67" s="1">
        <v>64</v>
      </c>
      <c r="P67" s="1">
        <v>128</v>
      </c>
      <c r="Q67" s="1">
        <v>256</v>
      </c>
      <c r="R67" s="1">
        <v>512</v>
      </c>
      <c r="S67" s="1" t="s">
        <v>1</v>
      </c>
      <c r="V67" s="1" t="s">
        <v>0</v>
      </c>
      <c r="W67" s="1" t="str">
        <f>B68</f>
        <v>Ampicillin</v>
      </c>
      <c r="X67" s="1" t="str">
        <f>B69</f>
        <v>Ampicillin/ Sulbactam</v>
      </c>
      <c r="Y67" s="1" t="str">
        <f>B70</f>
        <v>Piperacillin</v>
      </c>
      <c r="Z67" s="1" t="str">
        <f>B71</f>
        <v>Piperacillin/ Tazobactam</v>
      </c>
      <c r="AA67" s="1" t="str">
        <f>B72</f>
        <v>Aztreonam</v>
      </c>
      <c r="AB67" s="1" t="str">
        <f>B73</f>
        <v>Cefotaxim</v>
      </c>
      <c r="AC67" s="1" t="str">
        <f>B74</f>
        <v>Ceftazidim</v>
      </c>
      <c r="AD67" s="1" t="str">
        <f>B75</f>
        <v>Cefuroxim</v>
      </c>
      <c r="AE67" s="1" t="str">
        <f>B76</f>
        <v>Imipenem</v>
      </c>
      <c r="AF67" s="1" t="str">
        <f>B77</f>
        <v>Meropenem</v>
      </c>
      <c r="AG67" s="1" t="str">
        <f>B78</f>
        <v>Colistin</v>
      </c>
      <c r="AH67" s="1" t="str">
        <f>B79</f>
        <v>Amikacin</v>
      </c>
      <c r="AI67" s="1" t="str">
        <f>B80</f>
        <v>Gentamicin</v>
      </c>
      <c r="AJ67" s="1" t="str">
        <f>B81</f>
        <v>Tobramycin</v>
      </c>
      <c r="AK67" s="1" t="str">
        <f>B82</f>
        <v>Fosfomycin</v>
      </c>
      <c r="AL67" s="1" t="str">
        <f>B83</f>
        <v>Cotrimoxazol</v>
      </c>
      <c r="AM67" s="1" t="str">
        <f>B84</f>
        <v>Ciprofloxacin</v>
      </c>
      <c r="AN67" s="1" t="str">
        <f>B85</f>
        <v>Levofloxacin</v>
      </c>
      <c r="AO67" s="1" t="str">
        <f>B86</f>
        <v>Moxifloxacin</v>
      </c>
      <c r="AP67" s="1" t="str">
        <f>B87</f>
        <v>Doxycyclin</v>
      </c>
      <c r="AQ67" s="1" t="str">
        <f>B88</f>
        <v>Tigecyclin</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1" t="s">
        <v>0</v>
      </c>
      <c r="BS67" s="1" t="str">
        <f t="shared" ref="BS67" si="771">W67</f>
        <v>Ampicillin</v>
      </c>
      <c r="BT67" s="1" t="str">
        <f t="shared" ref="BT67" si="772">X67</f>
        <v>Ampicillin/ Sulbactam</v>
      </c>
      <c r="BU67" s="1" t="str">
        <f t="shared" ref="BU67" si="773">Y67</f>
        <v>Piperacillin</v>
      </c>
      <c r="BV67" s="1" t="str">
        <f t="shared" ref="BV67" si="774">Z67</f>
        <v>Piperacillin/ Tazobactam</v>
      </c>
      <c r="BW67" s="1" t="str">
        <f t="shared" ref="BW67" si="775">AA67</f>
        <v>Aztreonam</v>
      </c>
      <c r="BX67" s="1" t="str">
        <f t="shared" ref="BX67" si="776">AB67</f>
        <v>Cefotaxim</v>
      </c>
      <c r="BY67" s="1" t="str">
        <f t="shared" ref="BY67" si="777">AC67</f>
        <v>Ceftazidim</v>
      </c>
      <c r="BZ67" s="1" t="str">
        <f t="shared" ref="BZ67" si="778">AD67</f>
        <v>Cefuroxim</v>
      </c>
      <c r="CA67" s="1" t="str">
        <f t="shared" ref="CA67" si="779">AE67</f>
        <v>Imipenem</v>
      </c>
      <c r="CB67" s="1" t="str">
        <f t="shared" ref="CB67" si="780">AF67</f>
        <v>Meropenem</v>
      </c>
      <c r="CC67" s="1" t="str">
        <f t="shared" ref="CC67" si="781">AG67</f>
        <v>Colistin</v>
      </c>
      <c r="CD67" s="1" t="str">
        <f t="shared" ref="CD67" si="782">AH67</f>
        <v>Amikacin</v>
      </c>
      <c r="CE67" s="1" t="str">
        <f t="shared" ref="CE67" si="783">AI67</f>
        <v>Gentamicin</v>
      </c>
      <c r="CF67" s="1" t="str">
        <f t="shared" ref="CF67" si="784">AJ67</f>
        <v>Tobramycin</v>
      </c>
      <c r="CG67" s="1" t="str">
        <f t="shared" ref="CG67" si="785">AK67</f>
        <v>Fosfomycin</v>
      </c>
      <c r="CH67" s="1" t="str">
        <f t="shared" ref="CH67" si="786">AL67</f>
        <v>Cotrimoxazol</v>
      </c>
      <c r="CI67" s="1" t="str">
        <f t="shared" ref="CI67" si="787">AM67</f>
        <v>Ciprofloxacin</v>
      </c>
      <c r="CJ67" s="1" t="str">
        <f t="shared" ref="CJ67" si="788">AN67</f>
        <v>Levofloxacin</v>
      </c>
      <c r="CK67" s="1" t="str">
        <f t="shared" ref="CK67" si="789">AO67</f>
        <v>Moxifloxacin</v>
      </c>
      <c r="CL67" s="1" t="str">
        <f t="shared" ref="CL67" si="790">AP67</f>
        <v>Doxycyclin</v>
      </c>
      <c r="CM67" s="1"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1" customFormat="1" ht="18.75" x14ac:dyDescent="0.25">
      <c r="B68" s="1" t="s">
        <v>2</v>
      </c>
      <c r="C68" s="2">
        <v>0</v>
      </c>
      <c r="D68" s="2">
        <v>0</v>
      </c>
      <c r="E68" s="2">
        <v>0</v>
      </c>
      <c r="F68" s="2">
        <v>0</v>
      </c>
      <c r="G68" s="2">
        <v>0</v>
      </c>
      <c r="H68" s="2">
        <v>2</v>
      </c>
      <c r="I68" s="2">
        <v>9</v>
      </c>
      <c r="J68" s="2">
        <v>3</v>
      </c>
      <c r="K68" s="2">
        <v>0</v>
      </c>
      <c r="L68" s="2">
        <v>0</v>
      </c>
      <c r="M68" s="3">
        <v>0</v>
      </c>
      <c r="N68" s="3">
        <v>0</v>
      </c>
      <c r="O68" s="3">
        <v>7</v>
      </c>
      <c r="P68" s="3">
        <v>0</v>
      </c>
      <c r="Q68" s="3">
        <v>0</v>
      </c>
      <c r="R68" s="3">
        <v>0</v>
      </c>
      <c r="S68" s="1">
        <v>21</v>
      </c>
      <c r="V68" s="1">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1">
        <f>C87</f>
        <v>0</v>
      </c>
      <c r="AQ68" s="42">
        <f>C88</f>
        <v>0</v>
      </c>
      <c r="AT68" s="1">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40">
        <f t="shared" ref="BO68" si="812">PRODUCT(AQ68*100*1/AQ84)</f>
        <v>0</v>
      </c>
      <c r="BR68" s="1">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40">
        <f t="shared" ref="CM68" si="833">BO68</f>
        <v>0</v>
      </c>
      <c r="CN68" s="5"/>
      <c r="CQ68" s="11" t="s">
        <v>38</v>
      </c>
      <c r="CR68" s="15">
        <f>S68</f>
        <v>21</v>
      </c>
      <c r="CS68" s="15">
        <f>S69</f>
        <v>25</v>
      </c>
      <c r="CT68" s="15">
        <f>S70</f>
        <v>25</v>
      </c>
      <c r="CU68" s="15">
        <f>S71</f>
        <v>25</v>
      </c>
      <c r="CV68" s="15">
        <f>S72</f>
        <v>25</v>
      </c>
      <c r="CW68" s="15">
        <f>S73</f>
        <v>25</v>
      </c>
      <c r="CX68" s="15">
        <f>S74</f>
        <v>25</v>
      </c>
      <c r="CY68" s="15">
        <f>S75</f>
        <v>25</v>
      </c>
      <c r="CZ68" s="15">
        <f>S76</f>
        <v>25</v>
      </c>
      <c r="DA68" s="15">
        <f>S77</f>
        <v>25</v>
      </c>
      <c r="DB68" s="15">
        <f>S78</f>
        <v>25</v>
      </c>
      <c r="DC68" s="15">
        <f>S79</f>
        <v>25</v>
      </c>
      <c r="DD68" s="15">
        <f>S80</f>
        <v>25</v>
      </c>
      <c r="DE68" s="15">
        <f>S81</f>
        <v>25</v>
      </c>
      <c r="DF68" s="15">
        <f>S82</f>
        <v>25</v>
      </c>
      <c r="DG68" s="15">
        <f>S83</f>
        <v>25</v>
      </c>
      <c r="DH68" s="15">
        <f>S84</f>
        <v>25</v>
      </c>
      <c r="DI68" s="15">
        <f>S85</f>
        <v>25</v>
      </c>
      <c r="DJ68" s="15">
        <f>S86</f>
        <v>25</v>
      </c>
      <c r="DK68" s="15">
        <f>S87</f>
        <v>25</v>
      </c>
      <c r="DL68" s="15">
        <f>S88</f>
        <v>25</v>
      </c>
      <c r="DM68" s="9"/>
      <c r="DN68" s="9"/>
    </row>
    <row r="69" spans="1:118" s="1" customFormat="1" ht="18.75" x14ac:dyDescent="0.25">
      <c r="B69" s="1" t="s">
        <v>3</v>
      </c>
      <c r="C69" s="2">
        <v>0</v>
      </c>
      <c r="D69" s="2">
        <v>0</v>
      </c>
      <c r="E69" s="2">
        <v>0</v>
      </c>
      <c r="F69" s="2">
        <v>1</v>
      </c>
      <c r="G69" s="2">
        <v>0</v>
      </c>
      <c r="H69" s="2">
        <v>12</v>
      </c>
      <c r="I69" s="2">
        <v>6</v>
      </c>
      <c r="J69" s="2">
        <v>0</v>
      </c>
      <c r="K69" s="2">
        <v>3</v>
      </c>
      <c r="L69" s="2">
        <v>2</v>
      </c>
      <c r="M69" s="3">
        <v>0</v>
      </c>
      <c r="N69" s="3">
        <v>1</v>
      </c>
      <c r="O69" s="3">
        <v>0</v>
      </c>
      <c r="P69" s="3">
        <v>0</v>
      </c>
      <c r="Q69" s="3">
        <v>0</v>
      </c>
      <c r="R69" s="3">
        <v>0</v>
      </c>
      <c r="S69" s="1">
        <v>25</v>
      </c>
      <c r="V69" s="1">
        <v>3.125E-2</v>
      </c>
      <c r="W69" s="2">
        <f>D68</f>
        <v>0</v>
      </c>
      <c r="X69" s="2">
        <f>D69</f>
        <v>0</v>
      </c>
      <c r="Y69" s="2">
        <f>D70</f>
        <v>0</v>
      </c>
      <c r="Z69" s="2">
        <f>D71</f>
        <v>0</v>
      </c>
      <c r="AA69" s="2">
        <f>D72</f>
        <v>0</v>
      </c>
      <c r="AB69" s="2">
        <f>D73</f>
        <v>22</v>
      </c>
      <c r="AC69" s="2">
        <f>D74</f>
        <v>0</v>
      </c>
      <c r="AD69" s="4">
        <f>D75</f>
        <v>0</v>
      </c>
      <c r="AE69" s="2">
        <f>D76</f>
        <v>0</v>
      </c>
      <c r="AF69" s="2">
        <f>D77</f>
        <v>0</v>
      </c>
      <c r="AG69" s="2">
        <f>D78</f>
        <v>0</v>
      </c>
      <c r="AH69" s="2">
        <f>D79</f>
        <v>0</v>
      </c>
      <c r="AI69" s="2">
        <f>D80</f>
        <v>0</v>
      </c>
      <c r="AJ69" s="2">
        <f>D81</f>
        <v>0</v>
      </c>
      <c r="AK69" s="2">
        <f>D82</f>
        <v>0</v>
      </c>
      <c r="AL69" s="2">
        <f>D83</f>
        <v>0</v>
      </c>
      <c r="AM69" s="2">
        <f>D84</f>
        <v>8</v>
      </c>
      <c r="AN69" s="2">
        <f>D85</f>
        <v>19</v>
      </c>
      <c r="AO69" s="2">
        <f>D86</f>
        <v>0</v>
      </c>
      <c r="AP69" s="1">
        <f>D87</f>
        <v>0</v>
      </c>
      <c r="AQ69" s="42">
        <f>D88</f>
        <v>0</v>
      </c>
      <c r="AT69" s="1">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88</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0</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32</v>
      </c>
      <c r="BL69" s="25">
        <f t="shared" ref="BL69" si="851">PRODUCT(AN69*100*1/AN84)</f>
        <v>76</v>
      </c>
      <c r="BM69" s="25">
        <f t="shared" ref="BM69" si="852">PRODUCT(AO69*100*1/AO84)</f>
        <v>0</v>
      </c>
      <c r="BN69" s="24">
        <f t="shared" ref="BN69" si="853">PRODUCT(AP69*100*1/AP84)</f>
        <v>0</v>
      </c>
      <c r="BO69" s="40">
        <f t="shared" ref="BO69" si="854">PRODUCT(AQ69*100*1/AQ84)</f>
        <v>0</v>
      </c>
      <c r="BR69" s="1">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88</v>
      </c>
      <c r="BY69" s="25">
        <f t="shared" ref="BY69" si="861">BA68+BA69</f>
        <v>0</v>
      </c>
      <c r="BZ69" s="26">
        <f t="shared" ref="BZ69" si="862">BB68+BB69</f>
        <v>0</v>
      </c>
      <c r="CA69" s="25">
        <f t="shared" ref="CA69" si="863">BC68+BC69</f>
        <v>0</v>
      </c>
      <c r="CB69" s="25">
        <f t="shared" ref="CB69" si="864">BD68+BD69</f>
        <v>0</v>
      </c>
      <c r="CC69" s="25">
        <f t="shared" ref="CC69" si="865">BE68+BE69</f>
        <v>0</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32</v>
      </c>
      <c r="CJ69" s="25">
        <f t="shared" ref="CJ69" si="872">BL68+BL69</f>
        <v>76</v>
      </c>
      <c r="CK69" s="25">
        <f t="shared" ref="CK69" si="873">BM68+BM69</f>
        <v>0</v>
      </c>
      <c r="CL69" s="24">
        <f t="shared" ref="CL69" si="874">BN68+BN69</f>
        <v>0</v>
      </c>
      <c r="CM69" s="40">
        <f t="shared" ref="CM69" si="875">BO68+BO69</f>
        <v>0</v>
      </c>
      <c r="CN69" s="5"/>
      <c r="CQ69" s="11" t="s">
        <v>39</v>
      </c>
      <c r="CR69" s="12">
        <f>BS77</f>
        <v>66.666666666666671</v>
      </c>
      <c r="CS69" s="12">
        <f>BT77</f>
        <v>96</v>
      </c>
      <c r="CT69" s="12">
        <f>BU77</f>
        <v>72</v>
      </c>
      <c r="CU69" s="12">
        <f>BV77</f>
        <v>100</v>
      </c>
      <c r="CV69" s="12">
        <f>BW74</f>
        <v>100</v>
      </c>
      <c r="CW69" s="12">
        <f>BX74</f>
        <v>96</v>
      </c>
      <c r="CX69" s="12">
        <f>BY74</f>
        <v>100</v>
      </c>
      <c r="CY69" s="12">
        <f>BZ77</f>
        <v>96</v>
      </c>
      <c r="CZ69" s="12">
        <f>CA75</f>
        <v>80</v>
      </c>
      <c r="DA69" s="12">
        <f>CB75</f>
        <v>100</v>
      </c>
      <c r="DB69" s="12">
        <f>CC75</f>
        <v>4</v>
      </c>
      <c r="DC69" s="12">
        <f>CD77</f>
        <v>100</v>
      </c>
      <c r="DD69" s="12">
        <f>CE75</f>
        <v>88</v>
      </c>
      <c r="DE69" s="12">
        <f>CF75</f>
        <v>96</v>
      </c>
      <c r="DF69" s="12">
        <f>CG79</f>
        <v>72</v>
      </c>
      <c r="DG69" s="12">
        <f>CH75</f>
        <v>68</v>
      </c>
      <c r="DH69" s="12">
        <f>CI72</f>
        <v>84</v>
      </c>
      <c r="DI69" s="12">
        <f>CJ73</f>
        <v>88</v>
      </c>
      <c r="DJ69" s="12">
        <f>CK72</f>
        <v>40</v>
      </c>
      <c r="DK69" s="12"/>
      <c r="DL69" s="12"/>
      <c r="DM69" s="9"/>
      <c r="DN69" s="9"/>
    </row>
    <row r="70" spans="1:118" s="1" customFormat="1" ht="18.75" x14ac:dyDescent="0.25">
      <c r="B70" s="1" t="s">
        <v>4</v>
      </c>
      <c r="C70" s="2">
        <v>0</v>
      </c>
      <c r="D70" s="2">
        <v>0</v>
      </c>
      <c r="E70" s="2">
        <v>0</v>
      </c>
      <c r="F70" s="2">
        <v>0</v>
      </c>
      <c r="G70" s="2">
        <v>16</v>
      </c>
      <c r="H70" s="2">
        <v>0</v>
      </c>
      <c r="I70" s="2">
        <v>0</v>
      </c>
      <c r="J70" s="2">
        <v>2</v>
      </c>
      <c r="K70" s="2">
        <v>0</v>
      </c>
      <c r="L70" s="2">
        <v>0</v>
      </c>
      <c r="M70" s="3">
        <v>0</v>
      </c>
      <c r="N70" s="3">
        <v>0</v>
      </c>
      <c r="O70" s="3">
        <v>0</v>
      </c>
      <c r="P70" s="3">
        <v>7</v>
      </c>
      <c r="Q70" s="3">
        <v>0</v>
      </c>
      <c r="R70" s="3">
        <v>0</v>
      </c>
      <c r="S70" s="1">
        <v>25</v>
      </c>
      <c r="V70" s="1">
        <v>6.25E-2</v>
      </c>
      <c r="W70" s="2">
        <f>E68</f>
        <v>0</v>
      </c>
      <c r="X70" s="2">
        <f>E69</f>
        <v>0</v>
      </c>
      <c r="Y70" s="2">
        <f>E70</f>
        <v>0</v>
      </c>
      <c r="Z70" s="2">
        <f>E71</f>
        <v>0</v>
      </c>
      <c r="AA70" s="2">
        <f>E72</f>
        <v>0</v>
      </c>
      <c r="AB70" s="2">
        <f>E73</f>
        <v>0</v>
      </c>
      <c r="AC70" s="2">
        <f>E74</f>
        <v>0</v>
      </c>
      <c r="AD70" s="4">
        <f>E75</f>
        <v>0</v>
      </c>
      <c r="AE70" s="2">
        <f>E76</f>
        <v>0</v>
      </c>
      <c r="AF70" s="2">
        <f>E77</f>
        <v>23</v>
      </c>
      <c r="AG70" s="2">
        <f>E78</f>
        <v>0</v>
      </c>
      <c r="AH70" s="2">
        <f>E79</f>
        <v>0</v>
      </c>
      <c r="AI70" s="2">
        <f>E80</f>
        <v>0</v>
      </c>
      <c r="AJ70" s="2">
        <f>E81</f>
        <v>0</v>
      </c>
      <c r="AK70" s="2">
        <f>E82</f>
        <v>0</v>
      </c>
      <c r="AL70" s="2">
        <f>E83</f>
        <v>16</v>
      </c>
      <c r="AM70" s="2">
        <f>E84</f>
        <v>10</v>
      </c>
      <c r="AN70" s="2">
        <f>E85</f>
        <v>0</v>
      </c>
      <c r="AO70" s="2">
        <f>E86</f>
        <v>0</v>
      </c>
      <c r="AP70" s="1">
        <f>E87</f>
        <v>0</v>
      </c>
      <c r="AQ70" s="42">
        <f>E88</f>
        <v>0</v>
      </c>
      <c r="AT70" s="1">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0</v>
      </c>
      <c r="BA70" s="25">
        <f t="shared" ref="BA70" si="882">PRODUCT(AC70*100*1/AC84)</f>
        <v>0</v>
      </c>
      <c r="BB70" s="26">
        <f t="shared" ref="BB70" si="883">PRODUCT(AD70*100*1/AD84)</f>
        <v>0</v>
      </c>
      <c r="BC70" s="25">
        <f t="shared" ref="BC70" si="884">PRODUCT(AE70*100*1/AE84)</f>
        <v>0</v>
      </c>
      <c r="BD70" s="25">
        <f t="shared" ref="BD70" si="885">PRODUCT(AF70*100*1/AF84)</f>
        <v>92</v>
      </c>
      <c r="BE70" s="25">
        <f t="shared" ref="BE70" si="886">PRODUCT(AG70*100*1/AG84)</f>
        <v>0</v>
      </c>
      <c r="BF70" s="25">
        <f t="shared" ref="BF70" si="887">PRODUCT(AH70*100*1/AH84)</f>
        <v>0</v>
      </c>
      <c r="BG70" s="25">
        <f t="shared" ref="BG70" si="888">PRODUCT(AI70*100*1/AI84)</f>
        <v>0</v>
      </c>
      <c r="BH70" s="25">
        <f t="shared" ref="BH70" si="889">PRODUCT(AJ70*100*1/AJ84)</f>
        <v>0</v>
      </c>
      <c r="BI70" s="25">
        <f t="shared" ref="BI70" si="890">PRODUCT(AK70*100*1/AK84)</f>
        <v>0</v>
      </c>
      <c r="BJ70" s="25">
        <f t="shared" ref="BJ70" si="891">PRODUCT(AL70*100*1/AL84)</f>
        <v>64</v>
      </c>
      <c r="BK70" s="25">
        <f t="shared" ref="BK70" si="892">PRODUCT(AM70*100*1/AM84)</f>
        <v>40</v>
      </c>
      <c r="BL70" s="25">
        <f t="shared" ref="BL70" si="893">PRODUCT(AN70*100*1/AN84)</f>
        <v>0</v>
      </c>
      <c r="BM70" s="25">
        <f t="shared" ref="BM70" si="894">PRODUCT(AO70*100*1/AO84)</f>
        <v>0</v>
      </c>
      <c r="BN70" s="24">
        <f t="shared" ref="BN70" si="895">PRODUCT(AP70*100*1/AP84)</f>
        <v>0</v>
      </c>
      <c r="BO70" s="40">
        <f t="shared" ref="BO70" si="896">PRODUCT(AQ70*100*1/AQ84)</f>
        <v>0</v>
      </c>
      <c r="BR70" s="1">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88</v>
      </c>
      <c r="BY70" s="25">
        <f t="shared" ref="BY70" si="903">BA68+BA69+BA70</f>
        <v>0</v>
      </c>
      <c r="BZ70" s="26">
        <f t="shared" ref="BZ70" si="904">BB68+BB69+BB70</f>
        <v>0</v>
      </c>
      <c r="CA70" s="25">
        <f t="shared" ref="CA70" si="905">BC68+BC69+BC70</f>
        <v>0</v>
      </c>
      <c r="CB70" s="25">
        <f t="shared" ref="CB70" si="906">BD68+BD69+BD70</f>
        <v>92</v>
      </c>
      <c r="CC70" s="25">
        <f t="shared" ref="CC70" si="907">BE68+BE69+BE70</f>
        <v>0</v>
      </c>
      <c r="CD70" s="25">
        <f t="shared" ref="CD70" si="908">BF68+BF69+BF70</f>
        <v>0</v>
      </c>
      <c r="CE70" s="25">
        <f t="shared" ref="CE70" si="909">BG68+BG69+BG70</f>
        <v>0</v>
      </c>
      <c r="CF70" s="25">
        <f t="shared" ref="CF70" si="910">BH68+BH69+BH70</f>
        <v>0</v>
      </c>
      <c r="CG70" s="25">
        <f t="shared" ref="CG70" si="911">BI68+BI69+BI70</f>
        <v>0</v>
      </c>
      <c r="CH70" s="25">
        <f t="shared" ref="CH70" si="912">BJ68+BJ69+BJ70</f>
        <v>64</v>
      </c>
      <c r="CI70" s="25">
        <f t="shared" ref="CI70" si="913">BK68+BK69+BK70</f>
        <v>72</v>
      </c>
      <c r="CJ70" s="25">
        <f t="shared" ref="CJ70" si="914">BL68+BL69+BL70</f>
        <v>76</v>
      </c>
      <c r="CK70" s="25">
        <f t="shared" ref="CK70" si="915">BM68+BM69+BM70</f>
        <v>0</v>
      </c>
      <c r="CL70" s="24">
        <f t="shared" ref="CL70" si="916">BN68+BN69+BN70</f>
        <v>0</v>
      </c>
      <c r="CM70" s="40">
        <f t="shared" ref="CM70" si="917">BO68+BO69+BO70</f>
        <v>0</v>
      </c>
      <c r="CN70" s="5"/>
      <c r="CQ70" s="11" t="s">
        <v>40</v>
      </c>
      <c r="CR70" s="12"/>
      <c r="CS70" s="12"/>
      <c r="CT70" s="12"/>
      <c r="CU70" s="12"/>
      <c r="CV70" s="12">
        <f>BW76-BW74</f>
        <v>0</v>
      </c>
      <c r="CW70" s="12">
        <f>SUM(BX75,-BX74)</f>
        <v>0</v>
      </c>
      <c r="CX70" s="13">
        <f>SUM(BY75-BY74)</f>
        <v>0</v>
      </c>
      <c r="CY70" s="12"/>
      <c r="CZ70" s="12">
        <f>CA76-CA75</f>
        <v>20</v>
      </c>
      <c r="DA70" s="12">
        <f>CB77-CB75</f>
        <v>0</v>
      </c>
      <c r="DB70" s="12"/>
      <c r="DC70" s="12"/>
      <c r="DD70" s="12"/>
      <c r="DE70" s="12"/>
      <c r="DF70" s="12"/>
      <c r="DG70" s="12">
        <f>CH76-CH75</f>
        <v>0</v>
      </c>
      <c r="DH70" s="12">
        <f>CI73-CI72</f>
        <v>0</v>
      </c>
      <c r="DI70" s="12">
        <f>CJ74-CJ73</f>
        <v>8</v>
      </c>
      <c r="DJ70" s="12"/>
      <c r="DK70" s="12"/>
      <c r="DL70" s="12"/>
      <c r="DM70" s="9"/>
      <c r="DN70" s="9"/>
    </row>
    <row r="71" spans="1:118" s="1" customFormat="1" ht="18.75" x14ac:dyDescent="0.25">
      <c r="B71" s="1" t="s">
        <v>5</v>
      </c>
      <c r="C71" s="2">
        <v>0</v>
      </c>
      <c r="D71" s="2">
        <v>0</v>
      </c>
      <c r="E71" s="2">
        <v>0</v>
      </c>
      <c r="F71" s="2">
        <v>0</v>
      </c>
      <c r="G71" s="2">
        <v>22</v>
      </c>
      <c r="H71" s="2">
        <v>0</v>
      </c>
      <c r="I71" s="2">
        <v>2</v>
      </c>
      <c r="J71" s="2">
        <v>0</v>
      </c>
      <c r="K71" s="2">
        <v>0</v>
      </c>
      <c r="L71" s="2">
        <v>1</v>
      </c>
      <c r="M71" s="3">
        <v>0</v>
      </c>
      <c r="N71" s="3">
        <v>0</v>
      </c>
      <c r="O71" s="3">
        <v>0</v>
      </c>
      <c r="P71" s="3">
        <v>0</v>
      </c>
      <c r="Q71" s="3">
        <v>0</v>
      </c>
      <c r="R71" s="3">
        <v>0</v>
      </c>
      <c r="S71" s="1">
        <v>25</v>
      </c>
      <c r="V71" s="1">
        <v>0.125</v>
      </c>
      <c r="W71" s="2">
        <f>F68</f>
        <v>0</v>
      </c>
      <c r="X71" s="2">
        <f>F69</f>
        <v>1</v>
      </c>
      <c r="Y71" s="2">
        <f>F70</f>
        <v>0</v>
      </c>
      <c r="Z71" s="2">
        <f>F71</f>
        <v>0</v>
      </c>
      <c r="AA71" s="2">
        <f>F72</f>
        <v>23</v>
      </c>
      <c r="AB71" s="2">
        <f>F73</f>
        <v>2</v>
      </c>
      <c r="AC71" s="2">
        <f>F74</f>
        <v>24</v>
      </c>
      <c r="AD71" s="4">
        <f>F75</f>
        <v>0</v>
      </c>
      <c r="AE71" s="2">
        <f>F76</f>
        <v>0</v>
      </c>
      <c r="AF71" s="2">
        <f>F77</f>
        <v>0</v>
      </c>
      <c r="AG71" s="2">
        <f>F78</f>
        <v>0</v>
      </c>
      <c r="AH71" s="2">
        <f>F79</f>
        <v>0</v>
      </c>
      <c r="AI71" s="2">
        <f>F80</f>
        <v>0</v>
      </c>
      <c r="AJ71" s="2">
        <f>F81</f>
        <v>0</v>
      </c>
      <c r="AK71" s="2">
        <f>F82</f>
        <v>0</v>
      </c>
      <c r="AL71" s="2">
        <f>F83</f>
        <v>0</v>
      </c>
      <c r="AM71" s="2">
        <f>F84</f>
        <v>2</v>
      </c>
      <c r="AN71" s="2">
        <f>F85</f>
        <v>1</v>
      </c>
      <c r="AO71" s="2">
        <f>F86</f>
        <v>2</v>
      </c>
      <c r="AP71" s="1">
        <f>F87</f>
        <v>0</v>
      </c>
      <c r="AQ71" s="42">
        <f>F88</f>
        <v>2</v>
      </c>
      <c r="AT71" s="1">
        <v>0.125</v>
      </c>
      <c r="AU71" s="25">
        <f t="shared" ref="AU71" si="918">PRODUCT(W71*100*1/W84)</f>
        <v>0</v>
      </c>
      <c r="AV71" s="25">
        <f t="shared" ref="AV71" si="919">PRODUCT(X71*100*1/X84)</f>
        <v>4</v>
      </c>
      <c r="AW71" s="25">
        <f t="shared" ref="AW71" si="920">PRODUCT(Y71*100*1/Y84)</f>
        <v>0</v>
      </c>
      <c r="AX71" s="25">
        <f t="shared" ref="AX71" si="921">PRODUCT(Z71*100*1/Z84)</f>
        <v>0</v>
      </c>
      <c r="AY71" s="25">
        <f t="shared" ref="AY71" si="922">PRODUCT(AA71*100*1/AA84)</f>
        <v>92</v>
      </c>
      <c r="AZ71" s="25">
        <f t="shared" ref="AZ71" si="923">PRODUCT(AB71*100*1/AB84)</f>
        <v>8</v>
      </c>
      <c r="BA71" s="25">
        <f t="shared" ref="BA71" si="924">PRODUCT(AC71*100*1/AC84)</f>
        <v>96</v>
      </c>
      <c r="BB71" s="26">
        <f t="shared" ref="BB71" si="925">PRODUCT(AD71*100*1/AD84)</f>
        <v>0</v>
      </c>
      <c r="BC71" s="25">
        <f t="shared" ref="BC71" si="926">PRODUCT(AE71*100*1/AE84)</f>
        <v>0</v>
      </c>
      <c r="BD71" s="25">
        <f t="shared" ref="BD71" si="927">PRODUCT(AF71*100*1/AF84)</f>
        <v>0</v>
      </c>
      <c r="BE71" s="25">
        <f t="shared" ref="BE71" si="928">PRODUCT(AG71*100*1/AG84)</f>
        <v>0</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8</v>
      </c>
      <c r="BL71" s="25">
        <f t="shared" ref="BL71" si="935">PRODUCT(AN71*100*1/AN84)</f>
        <v>4</v>
      </c>
      <c r="BM71" s="25">
        <f t="shared" ref="BM71" si="936">PRODUCT(AO71*100*1/AO84)</f>
        <v>8</v>
      </c>
      <c r="BN71" s="24">
        <f t="shared" ref="BN71" si="937">PRODUCT(AP71*100*1/AP84)</f>
        <v>0</v>
      </c>
      <c r="BO71" s="40">
        <f t="shared" ref="BO71" si="938">PRODUCT(AQ71*100*1/AQ84)</f>
        <v>8</v>
      </c>
      <c r="BR71" s="1">
        <v>0.125</v>
      </c>
      <c r="BS71" s="25">
        <f t="shared" ref="BS71" si="939">AU68+AU69+AU70+AU71</f>
        <v>0</v>
      </c>
      <c r="BT71" s="25">
        <f t="shared" ref="BT71" si="940">AV68+AV69+AV70+AV71</f>
        <v>4</v>
      </c>
      <c r="BU71" s="25">
        <f t="shared" ref="BU71" si="941">AW68+AW69+AW70+AW71</f>
        <v>0</v>
      </c>
      <c r="BV71" s="25">
        <f t="shared" ref="BV71" si="942">AX68+AX69+AX70+AX71</f>
        <v>0</v>
      </c>
      <c r="BW71" s="25">
        <f t="shared" ref="BW71" si="943">AY68+AY69+AY70+AY71</f>
        <v>92</v>
      </c>
      <c r="BX71" s="25">
        <f t="shared" ref="BX71" si="944">AZ68+AZ69+AZ70+AZ71</f>
        <v>96</v>
      </c>
      <c r="BY71" s="25">
        <f t="shared" ref="BY71" si="945">BA68+BA69+BA70+BA71</f>
        <v>96</v>
      </c>
      <c r="BZ71" s="26">
        <f t="shared" ref="BZ71" si="946">BB68+BB69+BB70+BB71</f>
        <v>0</v>
      </c>
      <c r="CA71" s="25">
        <f t="shared" ref="CA71" si="947">BC68+BC69+BC70+BC71</f>
        <v>0</v>
      </c>
      <c r="CB71" s="25">
        <f t="shared" ref="CB71" si="948">BD68+BD69+BD70+BD71</f>
        <v>92</v>
      </c>
      <c r="CC71" s="25">
        <f t="shared" ref="CC71" si="949">BE68+BE69+BE70+BE71</f>
        <v>0</v>
      </c>
      <c r="CD71" s="25">
        <f t="shared" ref="CD71" si="950">BF68+BF69+BF70+BF71</f>
        <v>0</v>
      </c>
      <c r="CE71" s="25">
        <f t="shared" ref="CE71" si="951">BG68+BG69+BG70+BG71</f>
        <v>0</v>
      </c>
      <c r="CF71" s="25">
        <f t="shared" ref="CF71" si="952">BH68+BH69+BH70+BH71</f>
        <v>0</v>
      </c>
      <c r="CG71" s="25">
        <f t="shared" ref="CG71" si="953">BI68+BI69+BI70+BI71</f>
        <v>0</v>
      </c>
      <c r="CH71" s="25">
        <f t="shared" ref="CH71" si="954">BJ68+BJ69+BJ70+BJ71</f>
        <v>64</v>
      </c>
      <c r="CI71" s="25">
        <f t="shared" ref="CI71" si="955">BK68+BK69+BK70+BK71</f>
        <v>80</v>
      </c>
      <c r="CJ71" s="25">
        <f t="shared" ref="CJ71" si="956">BL68+BL69+BL70+BL71</f>
        <v>80</v>
      </c>
      <c r="CK71" s="25">
        <f t="shared" ref="CK71" si="957">BM68+BM69+BM70+BM71</f>
        <v>8</v>
      </c>
      <c r="CL71" s="24">
        <f t="shared" ref="CL71" si="958">BN68+BN69+BN70+BN71</f>
        <v>0</v>
      </c>
      <c r="CM71" s="40">
        <f t="shared" ref="CM71" si="959">BO68+BO69+BO70+BO71</f>
        <v>8</v>
      </c>
      <c r="CN71" s="5"/>
      <c r="CQ71" s="11" t="s">
        <v>41</v>
      </c>
      <c r="CR71" s="12">
        <f>BS83-CR69</f>
        <v>33.333333333333329</v>
      </c>
      <c r="CS71" s="12">
        <f>BT83-CS69</f>
        <v>4</v>
      </c>
      <c r="CT71" s="12">
        <f>BU83-BU77</f>
        <v>28</v>
      </c>
      <c r="CU71" s="12">
        <f>BV83-BV77</f>
        <v>0</v>
      </c>
      <c r="CV71" s="12">
        <f>BW83-CV70-CV69</f>
        <v>0</v>
      </c>
      <c r="CW71" s="12">
        <f>BX83-BX75</f>
        <v>4</v>
      </c>
      <c r="CX71" s="12">
        <f>BY83-BY75</f>
        <v>0</v>
      </c>
      <c r="CY71" s="12">
        <f>BZ83-BZ77</f>
        <v>4</v>
      </c>
      <c r="CZ71" s="12">
        <f>CA83-CA76</f>
        <v>0</v>
      </c>
      <c r="DA71" s="12">
        <f>CB83-CB77</f>
        <v>0</v>
      </c>
      <c r="DB71" s="12">
        <f>CC83-CC75</f>
        <v>96</v>
      </c>
      <c r="DC71" s="12">
        <f>CD83-CD77</f>
        <v>0</v>
      </c>
      <c r="DD71" s="12">
        <f>CE83-CE75</f>
        <v>12</v>
      </c>
      <c r="DE71" s="12">
        <f>CF83-CF75</f>
        <v>4</v>
      </c>
      <c r="DF71" s="12">
        <f>CG83-CG79</f>
        <v>28</v>
      </c>
      <c r="DG71" s="12">
        <f>CH83-CH76</f>
        <v>32</v>
      </c>
      <c r="DH71" s="12">
        <f>CI83-CI73</f>
        <v>16</v>
      </c>
      <c r="DI71" s="12">
        <f>CJ83-CJ74</f>
        <v>4</v>
      </c>
      <c r="DJ71" s="12">
        <f>CK83-CK72</f>
        <v>60</v>
      </c>
      <c r="DK71" s="12"/>
      <c r="DL71" s="12"/>
      <c r="DM71" s="9"/>
      <c r="DN71" s="9"/>
    </row>
    <row r="72" spans="1:118" s="1" customFormat="1" x14ac:dyDescent="0.25">
      <c r="B72" s="1" t="s">
        <v>6</v>
      </c>
      <c r="C72" s="2">
        <v>0</v>
      </c>
      <c r="D72" s="2">
        <v>0</v>
      </c>
      <c r="E72" s="2">
        <v>0</v>
      </c>
      <c r="F72" s="2">
        <v>23</v>
      </c>
      <c r="G72" s="2">
        <v>1</v>
      </c>
      <c r="H72" s="2">
        <v>1</v>
      </c>
      <c r="I72" s="2">
        <v>0</v>
      </c>
      <c r="J72" s="4">
        <v>0</v>
      </c>
      <c r="K72" s="4">
        <v>0</v>
      </c>
      <c r="L72" s="3">
        <v>0</v>
      </c>
      <c r="M72" s="3">
        <v>0</v>
      </c>
      <c r="N72" s="3">
        <v>0</v>
      </c>
      <c r="O72" s="3">
        <v>0</v>
      </c>
      <c r="P72" s="3">
        <v>0</v>
      </c>
      <c r="Q72" s="3">
        <v>0</v>
      </c>
      <c r="R72" s="3">
        <v>0</v>
      </c>
      <c r="S72" s="1">
        <v>25</v>
      </c>
      <c r="V72" s="1">
        <v>0.25</v>
      </c>
      <c r="W72" s="2">
        <f>G68</f>
        <v>0</v>
      </c>
      <c r="X72" s="2">
        <f>G69</f>
        <v>0</v>
      </c>
      <c r="Y72" s="2">
        <f>G70</f>
        <v>16</v>
      </c>
      <c r="Z72" s="2">
        <f>G71</f>
        <v>22</v>
      </c>
      <c r="AA72" s="2">
        <f>G72</f>
        <v>1</v>
      </c>
      <c r="AB72" s="2">
        <f>G73</f>
        <v>0</v>
      </c>
      <c r="AC72" s="2">
        <f>G74</f>
        <v>0</v>
      </c>
      <c r="AD72" s="4">
        <f>G75</f>
        <v>0</v>
      </c>
      <c r="AE72" s="2">
        <f>G76</f>
        <v>3</v>
      </c>
      <c r="AF72" s="2">
        <f>G77</f>
        <v>0</v>
      </c>
      <c r="AG72" s="2">
        <f>G78</f>
        <v>0</v>
      </c>
      <c r="AH72" s="2">
        <f>G79</f>
        <v>0</v>
      </c>
      <c r="AI72" s="2">
        <f>G80</f>
        <v>2</v>
      </c>
      <c r="AJ72" s="2">
        <f>G81</f>
        <v>3</v>
      </c>
      <c r="AK72" s="2">
        <f>G82</f>
        <v>0</v>
      </c>
      <c r="AL72" s="2">
        <f>G83</f>
        <v>0</v>
      </c>
      <c r="AM72" s="2">
        <f>G84</f>
        <v>1</v>
      </c>
      <c r="AN72" s="2">
        <f>G85</f>
        <v>0</v>
      </c>
      <c r="AO72" s="2">
        <f>G86</f>
        <v>8</v>
      </c>
      <c r="AP72" s="1">
        <f>G87</f>
        <v>0</v>
      </c>
      <c r="AQ72" s="42">
        <f>G88</f>
        <v>1</v>
      </c>
      <c r="AT72" s="1">
        <v>0.25</v>
      </c>
      <c r="AU72" s="25">
        <f t="shared" ref="AU72" si="960">PRODUCT(W72*100*1/W84)</f>
        <v>0</v>
      </c>
      <c r="AV72" s="25">
        <f t="shared" ref="AV72" si="961">PRODUCT(X72*100*1/X84)</f>
        <v>0</v>
      </c>
      <c r="AW72" s="25">
        <f t="shared" ref="AW72" si="962">PRODUCT(Y72*100*1/Y84)</f>
        <v>64</v>
      </c>
      <c r="AX72" s="25">
        <f t="shared" ref="AX72" si="963">PRODUCT(Z72*100*1/Z84)</f>
        <v>88</v>
      </c>
      <c r="AY72" s="25">
        <f t="shared" ref="AY72" si="964">PRODUCT(AA72*100*1/AA84)</f>
        <v>4</v>
      </c>
      <c r="AZ72" s="25">
        <f t="shared" ref="AZ72" si="965">PRODUCT(AB72*100*1/AB84)</f>
        <v>0</v>
      </c>
      <c r="BA72" s="25">
        <f t="shared" ref="BA72" si="966">PRODUCT(AC72*100*1/AC84)</f>
        <v>0</v>
      </c>
      <c r="BB72" s="26">
        <f t="shared" ref="BB72" si="967">PRODUCT(AD72*100*1/AD84)</f>
        <v>0</v>
      </c>
      <c r="BC72" s="25">
        <f t="shared" ref="BC72" si="968">PRODUCT(AE72*100*1/AE84)</f>
        <v>12</v>
      </c>
      <c r="BD72" s="25">
        <f t="shared" ref="BD72" si="969">PRODUCT(AF72*100*1/AF84)</f>
        <v>0</v>
      </c>
      <c r="BE72" s="25">
        <f t="shared" ref="BE72" si="970">PRODUCT(AG72*100*1/AG84)</f>
        <v>0</v>
      </c>
      <c r="BF72" s="25">
        <f t="shared" ref="BF72" si="971">PRODUCT(AH72*100*1/AH84)</f>
        <v>0</v>
      </c>
      <c r="BG72" s="25">
        <f t="shared" ref="BG72" si="972">PRODUCT(AI72*100*1/AI84)</f>
        <v>8</v>
      </c>
      <c r="BH72" s="25">
        <f t="shared" ref="BH72" si="973">PRODUCT(AJ72*100*1/AJ84)</f>
        <v>12</v>
      </c>
      <c r="BI72" s="25">
        <f t="shared" ref="BI72" si="974">PRODUCT(AK72*100*1/AK84)</f>
        <v>0</v>
      </c>
      <c r="BJ72" s="25">
        <f t="shared" ref="BJ72" si="975">PRODUCT(AL72*100*1/AL84)</f>
        <v>0</v>
      </c>
      <c r="BK72" s="25">
        <f t="shared" ref="BK72" si="976">PRODUCT(AM72*100*1/AM84)</f>
        <v>4</v>
      </c>
      <c r="BL72" s="25">
        <f t="shared" ref="BL72" si="977">PRODUCT(AN72*100*1/AN84)</f>
        <v>0</v>
      </c>
      <c r="BM72" s="25">
        <f t="shared" ref="BM72" si="978">PRODUCT(AO72*100*1/AO84)</f>
        <v>32</v>
      </c>
      <c r="BN72" s="24">
        <f t="shared" ref="BN72" si="979">PRODUCT(AP72*100*1/AP84)</f>
        <v>0</v>
      </c>
      <c r="BO72" s="40">
        <f t="shared" ref="BO72" si="980">PRODUCT(AQ72*100*1/AQ84)</f>
        <v>4</v>
      </c>
      <c r="BR72" s="1">
        <v>0.25</v>
      </c>
      <c r="BS72" s="25">
        <f t="shared" ref="BS72" si="981">AU68+AU69+AU70+AU71+AU72</f>
        <v>0</v>
      </c>
      <c r="BT72" s="25">
        <f t="shared" ref="BT72" si="982">AV68+AV69+AV70+AV71+AV72</f>
        <v>4</v>
      </c>
      <c r="BU72" s="25">
        <f t="shared" ref="BU72" si="983">AW68+AW69+AW70+AW71+AW72</f>
        <v>64</v>
      </c>
      <c r="BV72" s="25">
        <f t="shared" ref="BV72" si="984">AX68+AX69+AX70+AX71+AX72</f>
        <v>88</v>
      </c>
      <c r="BW72" s="25">
        <f t="shared" ref="BW72" si="985">AY68+AY69+AY70+AY71+AY72</f>
        <v>96</v>
      </c>
      <c r="BX72" s="25">
        <f t="shared" ref="BX72" si="986">AZ68+AZ69+AZ70+AZ71+AZ72</f>
        <v>96</v>
      </c>
      <c r="BY72" s="25">
        <f t="shared" ref="BY72" si="987">BA68+BA69+BA70+BA71+BA72</f>
        <v>96</v>
      </c>
      <c r="BZ72" s="26">
        <f t="shared" ref="BZ72" si="988">BB68+BB69+BB70+BB71+BB72</f>
        <v>0</v>
      </c>
      <c r="CA72" s="25">
        <f t="shared" ref="CA72" si="989">BC68+BC69+BC70+BC71+BC72</f>
        <v>12</v>
      </c>
      <c r="CB72" s="25">
        <f t="shared" ref="CB72" si="990">BD68+BD69+BD70+BD71+BD72</f>
        <v>92</v>
      </c>
      <c r="CC72" s="25">
        <f t="shared" ref="CC72" si="991">BE68+BE69+BE70+BE71+BE72</f>
        <v>0</v>
      </c>
      <c r="CD72" s="25">
        <f t="shared" ref="CD72" si="992">BF68+BF69+BF70+BF71+BF72</f>
        <v>0</v>
      </c>
      <c r="CE72" s="25">
        <f t="shared" ref="CE72" si="993">BG68+BG69+BG70+BG71+BG72</f>
        <v>8</v>
      </c>
      <c r="CF72" s="25">
        <f t="shared" ref="CF72" si="994">BH68+BH69+BH70+BH71+BH72</f>
        <v>12</v>
      </c>
      <c r="CG72" s="25">
        <f t="shared" ref="CG72" si="995">BI68+BI69+BI70+BI71+BI72</f>
        <v>0</v>
      </c>
      <c r="CH72" s="25">
        <f t="shared" ref="CH72" si="996">BJ68+BJ69+BJ70+BJ71+BJ72</f>
        <v>64</v>
      </c>
      <c r="CI72" s="25">
        <f t="shared" ref="CI72" si="997">BK68+BK69+BK70+BK71+BK72</f>
        <v>84</v>
      </c>
      <c r="CJ72" s="25">
        <f t="shared" ref="CJ72" si="998">BL68+BL69+BL70+BL71+BL72</f>
        <v>80</v>
      </c>
      <c r="CK72" s="25">
        <f t="shared" ref="CK72" si="999">BM68+BM69+BM70+BM71+BM72</f>
        <v>40</v>
      </c>
      <c r="CL72" s="24">
        <f t="shared" ref="CL72" si="1000">BN68+BN69+BN70+BN71+BN72</f>
        <v>0</v>
      </c>
      <c r="CM72" s="40">
        <f t="shared" ref="CM72" si="1001">BO68+BO69+BO70+BO71+BO72</f>
        <v>12</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1" customFormat="1" x14ac:dyDescent="0.25">
      <c r="B73" s="1" t="s">
        <v>7</v>
      </c>
      <c r="C73" s="2">
        <v>0</v>
      </c>
      <c r="D73" s="2">
        <v>22</v>
      </c>
      <c r="E73" s="2">
        <v>0</v>
      </c>
      <c r="F73" s="2">
        <v>2</v>
      </c>
      <c r="G73" s="2">
        <v>0</v>
      </c>
      <c r="H73" s="2">
        <v>0</v>
      </c>
      <c r="I73" s="2">
        <v>0</v>
      </c>
      <c r="J73" s="4">
        <v>0</v>
      </c>
      <c r="K73" s="3">
        <v>0</v>
      </c>
      <c r="L73" s="3">
        <v>0</v>
      </c>
      <c r="M73" s="3">
        <v>1</v>
      </c>
      <c r="N73" s="3">
        <v>0</v>
      </c>
      <c r="O73" s="3">
        <v>0</v>
      </c>
      <c r="P73" s="3">
        <v>0</v>
      </c>
      <c r="Q73" s="3">
        <v>0</v>
      </c>
      <c r="R73" s="3">
        <v>0</v>
      </c>
      <c r="S73" s="1">
        <v>25</v>
      </c>
      <c r="V73" s="1">
        <v>0.5</v>
      </c>
      <c r="W73" s="2">
        <f>H68</f>
        <v>2</v>
      </c>
      <c r="X73" s="2">
        <f>H69</f>
        <v>12</v>
      </c>
      <c r="Y73" s="2">
        <f>H70</f>
        <v>0</v>
      </c>
      <c r="Z73" s="2">
        <f>H71</f>
        <v>0</v>
      </c>
      <c r="AA73" s="2">
        <f>H72</f>
        <v>1</v>
      </c>
      <c r="AB73" s="2">
        <f>H73</f>
        <v>0</v>
      </c>
      <c r="AC73" s="2">
        <f>H74</f>
        <v>0</v>
      </c>
      <c r="AD73" s="4">
        <f>H75</f>
        <v>6</v>
      </c>
      <c r="AE73" s="2">
        <f>H76</f>
        <v>0</v>
      </c>
      <c r="AF73" s="2">
        <f>H77</f>
        <v>2</v>
      </c>
      <c r="AG73" s="2">
        <f>H78</f>
        <v>0</v>
      </c>
      <c r="AH73" s="2">
        <f>H79</f>
        <v>0</v>
      </c>
      <c r="AI73" s="2">
        <f>H80</f>
        <v>9</v>
      </c>
      <c r="AJ73" s="2">
        <f>H81</f>
        <v>8</v>
      </c>
      <c r="AK73" s="2">
        <f>H82</f>
        <v>0</v>
      </c>
      <c r="AL73" s="2">
        <f>H83</f>
        <v>0</v>
      </c>
      <c r="AM73" s="4">
        <f>H84</f>
        <v>0</v>
      </c>
      <c r="AN73" s="2">
        <f>H85</f>
        <v>2</v>
      </c>
      <c r="AO73" s="3">
        <f>H86</f>
        <v>10</v>
      </c>
      <c r="AP73" s="1">
        <f>H87</f>
        <v>0</v>
      </c>
      <c r="AQ73" s="42">
        <f>H88</f>
        <v>4</v>
      </c>
      <c r="AT73" s="1">
        <v>0.5</v>
      </c>
      <c r="AU73" s="25">
        <f t="shared" ref="AU73" si="1002">PRODUCT(W73*100*1/W84)</f>
        <v>9.5238095238095237</v>
      </c>
      <c r="AV73" s="25">
        <f t="shared" ref="AV73" si="1003">PRODUCT(X73*100*1/X84)</f>
        <v>48</v>
      </c>
      <c r="AW73" s="25">
        <f t="shared" ref="AW73" si="1004">PRODUCT(Y73*100*1/Y84)</f>
        <v>0</v>
      </c>
      <c r="AX73" s="25">
        <f t="shared" ref="AX73" si="1005">PRODUCT(Z73*100*1/Z84)</f>
        <v>0</v>
      </c>
      <c r="AY73" s="25">
        <f t="shared" ref="AY73" si="1006">PRODUCT(AA73*100*1/AA84)</f>
        <v>4</v>
      </c>
      <c r="AZ73" s="25">
        <f t="shared" ref="AZ73" si="1007">PRODUCT(AB73*100*1/AB84)</f>
        <v>0</v>
      </c>
      <c r="BA73" s="25">
        <f t="shared" ref="BA73" si="1008">PRODUCT(AC73*100*1/AC84)</f>
        <v>0</v>
      </c>
      <c r="BB73" s="26">
        <f t="shared" ref="BB73" si="1009">PRODUCT(AD73*100*1/AD84)</f>
        <v>24</v>
      </c>
      <c r="BC73" s="25">
        <f t="shared" ref="BC73" si="1010">PRODUCT(AE73*100*1/AE84)</f>
        <v>0</v>
      </c>
      <c r="BD73" s="25">
        <f t="shared" ref="BD73" si="1011">PRODUCT(AF73*100*1/AF84)</f>
        <v>8</v>
      </c>
      <c r="BE73" s="25">
        <f t="shared" ref="BE73" si="1012">PRODUCT(AG73*100*1/AG84)</f>
        <v>0</v>
      </c>
      <c r="BF73" s="25">
        <f t="shared" ref="BF73" si="1013">PRODUCT(AH73*100*1/AH84)</f>
        <v>0</v>
      </c>
      <c r="BG73" s="25">
        <f t="shared" ref="BG73" si="1014">PRODUCT(AI73*100*1/AI84)</f>
        <v>36</v>
      </c>
      <c r="BH73" s="25">
        <f t="shared" ref="BH73" si="1015">PRODUCT(AJ73*100*1/AJ84)</f>
        <v>32</v>
      </c>
      <c r="BI73" s="25">
        <f t="shared" ref="BI73" si="1016">PRODUCT(AK73*100*1/AK84)</f>
        <v>0</v>
      </c>
      <c r="BJ73" s="25">
        <f t="shared" ref="BJ73" si="1017">PRODUCT(AL73*100*1/AL84)</f>
        <v>0</v>
      </c>
      <c r="BK73" s="26">
        <f t="shared" ref="BK73" si="1018">PRODUCT(AM73*100*1/AM84)</f>
        <v>0</v>
      </c>
      <c r="BL73" s="25">
        <f t="shared" ref="BL73" si="1019">PRODUCT(AN73*100*1/AN84)</f>
        <v>8</v>
      </c>
      <c r="BM73" s="27">
        <f t="shared" ref="BM73" si="1020">PRODUCT(AO73*100*1/AO84)</f>
        <v>40</v>
      </c>
      <c r="BN73" s="24">
        <f t="shared" ref="BN73" si="1021">PRODUCT(AP73*100*1/AP84)</f>
        <v>0</v>
      </c>
      <c r="BO73" s="40">
        <f t="shared" ref="BO73" si="1022">PRODUCT(AQ73*100*1/AQ84)</f>
        <v>16</v>
      </c>
      <c r="BR73" s="1">
        <v>0.5</v>
      </c>
      <c r="BS73" s="25">
        <f t="shared" ref="BS73" si="1023">AU68+AU69+AU70+AU71+AU72+AU73</f>
        <v>9.5238095238095237</v>
      </c>
      <c r="BT73" s="25">
        <f t="shared" ref="BT73" si="1024">AV68+AV69+AV70+AV71+AV72+AV73</f>
        <v>52</v>
      </c>
      <c r="BU73" s="25">
        <f t="shared" ref="BU73" si="1025">AW68+AW69+AW70+AW71+AW72+AW73</f>
        <v>64</v>
      </c>
      <c r="BV73" s="25">
        <f t="shared" ref="BV73" si="1026">AX68+AX69+AX70+AX71+AX72+AX73</f>
        <v>88</v>
      </c>
      <c r="BW73" s="25">
        <f t="shared" ref="BW73" si="1027">AY68+AY69+AY70+AY71+AY72+AY73</f>
        <v>100</v>
      </c>
      <c r="BX73" s="25">
        <f t="shared" ref="BX73" si="1028">AZ68+AZ69+AZ70+AZ71+AZ72+AZ73</f>
        <v>96</v>
      </c>
      <c r="BY73" s="25">
        <f t="shared" ref="BY73" si="1029">BA68+BA69+BA70+BA71+BA72+BA73</f>
        <v>96</v>
      </c>
      <c r="BZ73" s="26">
        <f t="shared" ref="BZ73" si="1030">BB68+BB69+BB70+BB71+BB72+BB73</f>
        <v>24</v>
      </c>
      <c r="CA73" s="25">
        <f t="shared" ref="CA73" si="1031">BC68+BC69+BC70+BC71+BC72+BC73</f>
        <v>12</v>
      </c>
      <c r="CB73" s="25">
        <f t="shared" ref="CB73" si="1032">BD68+BD69+BD70+BD71+BD72+BD73</f>
        <v>100</v>
      </c>
      <c r="CC73" s="25">
        <f t="shared" ref="CC73" si="1033">BE68+BE69+BE70+BE71+BE72+BE73</f>
        <v>0</v>
      </c>
      <c r="CD73" s="25">
        <f t="shared" ref="CD73" si="1034">BF68+BF69+BF70+BF71+BF72+BF73</f>
        <v>0</v>
      </c>
      <c r="CE73" s="25">
        <f t="shared" ref="CE73" si="1035">BG68+BG69+BG70+BG71+BG72+BG73</f>
        <v>44</v>
      </c>
      <c r="CF73" s="25">
        <f t="shared" ref="CF73" si="1036">BH68+BH69+BH70+BH71+BH72+BH73</f>
        <v>44</v>
      </c>
      <c r="CG73" s="25">
        <f t="shared" ref="CG73" si="1037">BI68+BI69+BI70+BI71+BI72+BI73</f>
        <v>0</v>
      </c>
      <c r="CH73" s="25">
        <f t="shared" ref="CH73" si="1038">BJ68+BJ69+BJ70+BJ71+BJ72+BJ73</f>
        <v>64</v>
      </c>
      <c r="CI73" s="26">
        <f t="shared" ref="CI73" si="1039">BK68+BK69+BK70+BK71+BK72+BK73</f>
        <v>84</v>
      </c>
      <c r="CJ73" s="25">
        <f t="shared" ref="CJ73" si="1040">BL68+BL69+BL70+BL71+BL72+BL73</f>
        <v>88</v>
      </c>
      <c r="CK73" s="27">
        <f t="shared" ref="CK73" si="1041">BM68+BM69+BM70+BM71+BM72+BM73</f>
        <v>80</v>
      </c>
      <c r="CL73" s="24">
        <f t="shared" ref="CL73" si="1042">BN68+BN69+BN70+BN71+BN72+BN73</f>
        <v>0</v>
      </c>
      <c r="CM73" s="40">
        <f t="shared" ref="CM73" si="1043">BO68+BO69+BO70+BO71+BO72+BO73</f>
        <v>28</v>
      </c>
      <c r="CN73" s="5"/>
      <c r="CQ73" s="9"/>
      <c r="CR73" s="9" t="str">
        <f>A67</f>
        <v>Proteus mirabilis</v>
      </c>
      <c r="CS73" s="9"/>
      <c r="CT73" s="9"/>
      <c r="CU73" s="9"/>
      <c r="CV73" s="9"/>
      <c r="CW73" s="9"/>
      <c r="CX73" s="9"/>
      <c r="CY73" s="9"/>
      <c r="CZ73" s="9"/>
      <c r="DA73" s="9"/>
      <c r="DB73" s="9"/>
      <c r="DC73" s="9"/>
      <c r="DD73" s="9"/>
      <c r="DE73" s="9"/>
      <c r="DF73" s="9"/>
      <c r="DG73" s="9"/>
      <c r="DH73" s="9"/>
      <c r="DI73" s="9"/>
      <c r="DJ73" s="9"/>
      <c r="DK73" s="9"/>
      <c r="DL73" s="9"/>
      <c r="DM73" s="9"/>
      <c r="DN73" s="9"/>
    </row>
    <row r="74" spans="1:118" s="1" customFormat="1" x14ac:dyDescent="0.25">
      <c r="B74" s="1" t="s">
        <v>8</v>
      </c>
      <c r="C74" s="2">
        <v>0</v>
      </c>
      <c r="D74" s="2">
        <v>0</v>
      </c>
      <c r="E74" s="2">
        <v>0</v>
      </c>
      <c r="F74" s="2">
        <v>24</v>
      </c>
      <c r="G74" s="2">
        <v>0</v>
      </c>
      <c r="H74" s="2">
        <v>0</v>
      </c>
      <c r="I74" s="2">
        <v>1</v>
      </c>
      <c r="J74" s="4">
        <v>0</v>
      </c>
      <c r="K74" s="4">
        <v>0</v>
      </c>
      <c r="L74" s="3">
        <v>0</v>
      </c>
      <c r="M74" s="3">
        <v>0</v>
      </c>
      <c r="N74" s="3">
        <v>0</v>
      </c>
      <c r="O74" s="3">
        <v>0</v>
      </c>
      <c r="P74" s="3">
        <v>0</v>
      </c>
      <c r="Q74" s="3">
        <v>0</v>
      </c>
      <c r="R74" s="3">
        <v>0</v>
      </c>
      <c r="S74" s="1">
        <v>25</v>
      </c>
      <c r="V74" s="1">
        <v>1</v>
      </c>
      <c r="W74" s="2">
        <f>I68</f>
        <v>9</v>
      </c>
      <c r="X74" s="2">
        <f>I69</f>
        <v>6</v>
      </c>
      <c r="Y74" s="2">
        <f>I70</f>
        <v>0</v>
      </c>
      <c r="Z74" s="2">
        <f>I71</f>
        <v>2</v>
      </c>
      <c r="AA74" s="2">
        <f>I72</f>
        <v>0</v>
      </c>
      <c r="AB74" s="2">
        <f>I73</f>
        <v>0</v>
      </c>
      <c r="AC74" s="2">
        <f>I74</f>
        <v>1</v>
      </c>
      <c r="AD74" s="4">
        <f>I75</f>
        <v>14</v>
      </c>
      <c r="AE74" s="2">
        <f>I76</f>
        <v>5</v>
      </c>
      <c r="AF74" s="2">
        <f>I77</f>
        <v>0</v>
      </c>
      <c r="AG74" s="2">
        <f>I78</f>
        <v>1</v>
      </c>
      <c r="AH74" s="2">
        <f>I79</f>
        <v>3</v>
      </c>
      <c r="AI74" s="2">
        <f>I80</f>
        <v>10</v>
      </c>
      <c r="AJ74" s="2">
        <f>I81</f>
        <v>9</v>
      </c>
      <c r="AK74" s="2">
        <f>I82</f>
        <v>0</v>
      </c>
      <c r="AL74" s="2">
        <f>I83</f>
        <v>0</v>
      </c>
      <c r="AM74" s="3">
        <f>I84</f>
        <v>1</v>
      </c>
      <c r="AN74" s="4">
        <f>I85</f>
        <v>2</v>
      </c>
      <c r="AO74" s="3">
        <f>I86</f>
        <v>0</v>
      </c>
      <c r="AP74" s="1">
        <f>I87</f>
        <v>1</v>
      </c>
      <c r="AQ74" s="42">
        <f>I88</f>
        <v>16</v>
      </c>
      <c r="AT74" s="1">
        <v>1</v>
      </c>
      <c r="AU74" s="25">
        <f t="shared" ref="AU74" si="1044">PRODUCT(W74*100*1/W84)</f>
        <v>42.857142857142854</v>
      </c>
      <c r="AV74" s="25">
        <f t="shared" ref="AV74" si="1045">PRODUCT(X74*100*1/X84)</f>
        <v>24</v>
      </c>
      <c r="AW74" s="25">
        <f t="shared" ref="AW74" si="1046">PRODUCT(Y74*100*1/Y84)</f>
        <v>0</v>
      </c>
      <c r="AX74" s="25">
        <f t="shared" ref="AX74" si="1047">PRODUCT(Z74*100*1/Z84)</f>
        <v>8</v>
      </c>
      <c r="AY74" s="25">
        <f t="shared" ref="AY74" si="1048">PRODUCT(AA74*100*1/AA84)</f>
        <v>0</v>
      </c>
      <c r="AZ74" s="25">
        <f t="shared" ref="AZ74" si="1049">PRODUCT(AB74*100*1/AB84)</f>
        <v>0</v>
      </c>
      <c r="BA74" s="25">
        <f t="shared" ref="BA74" si="1050">PRODUCT(AC74*100*1/AC84)</f>
        <v>4</v>
      </c>
      <c r="BB74" s="26">
        <f t="shared" ref="BB74" si="1051">PRODUCT(AD74*100*1/AD84)</f>
        <v>56</v>
      </c>
      <c r="BC74" s="25">
        <f t="shared" ref="BC74" si="1052">PRODUCT(AE74*100*1/AE84)</f>
        <v>20</v>
      </c>
      <c r="BD74" s="25">
        <f t="shared" ref="BD74" si="1053">PRODUCT(AF74*100*1/AF84)</f>
        <v>0</v>
      </c>
      <c r="BE74" s="25">
        <f t="shared" ref="BE74" si="1054">PRODUCT(AG74*100*1/AG84)</f>
        <v>4</v>
      </c>
      <c r="BF74" s="25">
        <f t="shared" ref="BF74" si="1055">PRODUCT(AH74*100*1/AH84)</f>
        <v>12</v>
      </c>
      <c r="BG74" s="25">
        <f t="shared" ref="BG74" si="1056">PRODUCT(AI74*100*1/AI84)</f>
        <v>40</v>
      </c>
      <c r="BH74" s="25">
        <f t="shared" ref="BH74" si="1057">PRODUCT(AJ74*100*1/AJ84)</f>
        <v>36</v>
      </c>
      <c r="BI74" s="25">
        <f t="shared" ref="BI74" si="1058">PRODUCT(AK74*100*1/AK84)</f>
        <v>0</v>
      </c>
      <c r="BJ74" s="25">
        <f t="shared" ref="BJ74" si="1059">PRODUCT(AL74*100*1/AL84)</f>
        <v>0</v>
      </c>
      <c r="BK74" s="27">
        <f t="shared" ref="BK74" si="1060">PRODUCT(AM74*100*1/AM84)</f>
        <v>4</v>
      </c>
      <c r="BL74" s="26">
        <f t="shared" ref="BL74" si="1061">PRODUCT(AN74*100*1/AN84)</f>
        <v>8</v>
      </c>
      <c r="BM74" s="27">
        <f t="shared" ref="BM74" si="1062">PRODUCT(AO74*100*1/AO84)</f>
        <v>0</v>
      </c>
      <c r="BN74" s="24">
        <f t="shared" ref="BN74" si="1063">PRODUCT(AP74*100*1/AP84)</f>
        <v>4</v>
      </c>
      <c r="BO74" s="40">
        <f t="shared" ref="BO74" si="1064">PRODUCT(AQ74*100*1/AQ84)</f>
        <v>64</v>
      </c>
      <c r="BR74" s="1">
        <v>1</v>
      </c>
      <c r="BS74" s="25">
        <f t="shared" ref="BS74" si="1065">AU68+AU69+AU70+AU71+AU72+AU73+AU74</f>
        <v>52.38095238095238</v>
      </c>
      <c r="BT74" s="25">
        <f t="shared" ref="BT74" si="1066">AV68+AV69+AV70+AV71+AV72+AV73+AV74</f>
        <v>76</v>
      </c>
      <c r="BU74" s="25">
        <f t="shared" ref="BU74" si="1067">AW68+AW69+AW70+AW71+AW72+AW73+AW74</f>
        <v>64</v>
      </c>
      <c r="BV74" s="25">
        <f t="shared" ref="BV74" si="1068">AX68+AX69+AX70+AX71+AX72+AX73+AX74</f>
        <v>96</v>
      </c>
      <c r="BW74" s="25">
        <f t="shared" ref="BW74" si="1069">AY68+AY69+AY70+AY71+AY72+AY73+AY74</f>
        <v>100</v>
      </c>
      <c r="BX74" s="25">
        <f t="shared" ref="BX74" si="1070">AZ68+AZ69+AZ70+AZ71+AZ72+AZ73+AZ74</f>
        <v>96</v>
      </c>
      <c r="BY74" s="25">
        <f t="shared" ref="BY74" si="1071">BA68+BA69+BA70+BA71+BA72+BA73+BA74</f>
        <v>100</v>
      </c>
      <c r="BZ74" s="26">
        <f t="shared" ref="BZ74" si="1072">BB68+BB69+BB70+BB71+BB72+BB73+BB74</f>
        <v>80</v>
      </c>
      <c r="CA74" s="25">
        <f t="shared" ref="CA74" si="1073">BC68+BC69+BC70+BC71+BC72+BC73+BC74</f>
        <v>32</v>
      </c>
      <c r="CB74" s="25">
        <f t="shared" ref="CB74" si="1074">BD68+BD69+BD70+BD71+BD72+BD73+BD74</f>
        <v>100</v>
      </c>
      <c r="CC74" s="25">
        <f t="shared" ref="CC74" si="1075">BE68+BE69+BE70+BE71+BE72+BE73+BE74</f>
        <v>4</v>
      </c>
      <c r="CD74" s="25">
        <f t="shared" ref="CD74" si="1076">BF68+BF69+BF70+BF71+BF72+BF73+BF74</f>
        <v>12</v>
      </c>
      <c r="CE74" s="25">
        <f t="shared" ref="CE74" si="1077">BG68+BG69+BG70+BG71+BG72+BG73+BG74</f>
        <v>84</v>
      </c>
      <c r="CF74" s="25">
        <f t="shared" ref="CF74" si="1078">BH68+BH69+BH70+BH71+BH72+BH73+BH74</f>
        <v>80</v>
      </c>
      <c r="CG74" s="25">
        <f t="shared" ref="CG74" si="1079">BI68+BI69+BI70+BI71+BI72+BI73+BI74</f>
        <v>0</v>
      </c>
      <c r="CH74" s="25">
        <f t="shared" ref="CH74" si="1080">BJ68+BJ69+BJ70+BJ71+BJ72+BJ73+BJ74</f>
        <v>64</v>
      </c>
      <c r="CI74" s="27">
        <f t="shared" ref="CI74" si="1081">BK68+BK69+BK70+BK71+BK72+BK73+BK74</f>
        <v>88</v>
      </c>
      <c r="CJ74" s="26">
        <f t="shared" ref="CJ74" si="1082">BL68+BL69+BL70+BL71+BL72+BL73+BL74</f>
        <v>96</v>
      </c>
      <c r="CK74" s="27">
        <f t="shared" ref="CK74" si="1083">BM68+BM69+BM70+BM71+BM72+BM73+BM74</f>
        <v>80</v>
      </c>
      <c r="CL74" s="24">
        <f t="shared" ref="CL74" si="1084">BN68+BN69+BN70+BN71+BN72+BN73+BN74</f>
        <v>4</v>
      </c>
      <c r="CM74" s="40">
        <f t="shared" ref="CM74" si="1085">BO68+BO69+BO70+BO71+BO72+BO73+BO74</f>
        <v>92</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1" customFormat="1" x14ac:dyDescent="0.25">
      <c r="B75" s="1" t="s">
        <v>9</v>
      </c>
      <c r="C75" s="4">
        <v>0</v>
      </c>
      <c r="D75" s="4">
        <v>0</v>
      </c>
      <c r="E75" s="4">
        <v>0</v>
      </c>
      <c r="F75" s="4">
        <v>0</v>
      </c>
      <c r="G75" s="4">
        <v>0</v>
      </c>
      <c r="H75" s="4">
        <v>6</v>
      </c>
      <c r="I75" s="4">
        <v>14</v>
      </c>
      <c r="J75" s="4">
        <v>3</v>
      </c>
      <c r="K75" s="4">
        <v>1</v>
      </c>
      <c r="L75" s="4">
        <v>0</v>
      </c>
      <c r="M75" s="3">
        <v>0</v>
      </c>
      <c r="N75" s="3">
        <v>0</v>
      </c>
      <c r="O75" s="3">
        <v>1</v>
      </c>
      <c r="P75" s="3">
        <v>0</v>
      </c>
      <c r="Q75" s="3">
        <v>0</v>
      </c>
      <c r="R75" s="3">
        <v>0</v>
      </c>
      <c r="S75" s="1">
        <v>25</v>
      </c>
      <c r="V75" s="1">
        <v>2</v>
      </c>
      <c r="W75" s="2">
        <f>J68</f>
        <v>3</v>
      </c>
      <c r="X75" s="2">
        <f>J69</f>
        <v>0</v>
      </c>
      <c r="Y75" s="2">
        <f>J70</f>
        <v>2</v>
      </c>
      <c r="Z75" s="2">
        <f>J71</f>
        <v>0</v>
      </c>
      <c r="AA75" s="4">
        <f>J72</f>
        <v>0</v>
      </c>
      <c r="AB75" s="4">
        <f>J73</f>
        <v>0</v>
      </c>
      <c r="AC75" s="4">
        <f>J74</f>
        <v>0</v>
      </c>
      <c r="AD75" s="4">
        <f>J75</f>
        <v>3</v>
      </c>
      <c r="AE75" s="2">
        <f>J76</f>
        <v>12</v>
      </c>
      <c r="AF75" s="2">
        <f>J77</f>
        <v>0</v>
      </c>
      <c r="AG75" s="2">
        <f>J78</f>
        <v>0</v>
      </c>
      <c r="AH75" s="2">
        <f>J79</f>
        <v>11</v>
      </c>
      <c r="AI75" s="2">
        <f>J80</f>
        <v>1</v>
      </c>
      <c r="AJ75" s="2">
        <f>J81</f>
        <v>4</v>
      </c>
      <c r="AK75" s="2">
        <f>J82</f>
        <v>2</v>
      </c>
      <c r="AL75" s="2">
        <f>J83</f>
        <v>1</v>
      </c>
      <c r="AM75" s="3">
        <f>J84</f>
        <v>1</v>
      </c>
      <c r="AN75" s="3">
        <f>J85</f>
        <v>1</v>
      </c>
      <c r="AO75" s="3">
        <f>J86</f>
        <v>1</v>
      </c>
      <c r="AP75" s="1">
        <f>J87</f>
        <v>0</v>
      </c>
      <c r="AQ75" s="42">
        <f>J88</f>
        <v>2</v>
      </c>
      <c r="AT75" s="1">
        <v>2</v>
      </c>
      <c r="AU75" s="25">
        <f t="shared" ref="AU75" si="1086">PRODUCT(W75*100*1/W84)</f>
        <v>14.285714285714286</v>
      </c>
      <c r="AV75" s="25">
        <f t="shared" ref="AV75" si="1087">PRODUCT(X75*100*1/X84)</f>
        <v>0</v>
      </c>
      <c r="AW75" s="25">
        <f t="shared" ref="AW75" si="1088">PRODUCT(Y75*100*1/Y84)</f>
        <v>8</v>
      </c>
      <c r="AX75" s="25">
        <f t="shared" ref="AX75" si="1089">PRODUCT(Z75*100*1/Z84)</f>
        <v>0</v>
      </c>
      <c r="AY75" s="26">
        <f t="shared" ref="AY75" si="1090">PRODUCT(AA75*100*1/AA84)</f>
        <v>0</v>
      </c>
      <c r="AZ75" s="26">
        <f t="shared" ref="AZ75" si="1091">PRODUCT(AB75*100*1/AB84)</f>
        <v>0</v>
      </c>
      <c r="BA75" s="26">
        <f t="shared" ref="BA75" si="1092">PRODUCT(AC75*100*1/AC84)</f>
        <v>0</v>
      </c>
      <c r="BB75" s="26">
        <f t="shared" ref="BB75" si="1093">PRODUCT(AD75*100*1/AD84)</f>
        <v>12</v>
      </c>
      <c r="BC75" s="25">
        <f t="shared" ref="BC75" si="1094">PRODUCT(AE75*100*1/AE84)</f>
        <v>48</v>
      </c>
      <c r="BD75" s="25">
        <f t="shared" ref="BD75" si="1095">PRODUCT(AF75*100*1/AF84)</f>
        <v>0</v>
      </c>
      <c r="BE75" s="25">
        <f t="shared" ref="BE75" si="1096">PRODUCT(AG75*100*1/AG84)</f>
        <v>0</v>
      </c>
      <c r="BF75" s="25">
        <f t="shared" ref="BF75" si="1097">PRODUCT(AH75*100*1/AH84)</f>
        <v>44</v>
      </c>
      <c r="BG75" s="25">
        <f t="shared" ref="BG75" si="1098">PRODUCT(AI75*100*1/AI84)</f>
        <v>4</v>
      </c>
      <c r="BH75" s="25">
        <f t="shared" ref="BH75" si="1099">PRODUCT(AJ75*100*1/AJ84)</f>
        <v>16</v>
      </c>
      <c r="BI75" s="25">
        <f t="shared" ref="BI75" si="1100">PRODUCT(AK75*100*1/AK84)</f>
        <v>8</v>
      </c>
      <c r="BJ75" s="25">
        <f t="shared" ref="BJ75" si="1101">PRODUCT(AL75*100*1/AL84)</f>
        <v>4</v>
      </c>
      <c r="BK75" s="27">
        <f t="shared" ref="BK75" si="1102">PRODUCT(AM75*100*1/AM84)</f>
        <v>4</v>
      </c>
      <c r="BL75" s="27">
        <f t="shared" ref="BL75" si="1103">PRODUCT(AN75*100*1/AN84)</f>
        <v>4</v>
      </c>
      <c r="BM75" s="27">
        <f t="shared" ref="BM75" si="1104">PRODUCT(AO75*100*1/AO84)</f>
        <v>4</v>
      </c>
      <c r="BN75" s="24">
        <f t="shared" ref="BN75" si="1105">PRODUCT(AP75*100*1/AP84)</f>
        <v>0</v>
      </c>
      <c r="BO75" s="40">
        <f t="shared" ref="BO75" si="1106">PRODUCT(AQ75*100*1/AQ84)</f>
        <v>8</v>
      </c>
      <c r="BR75" s="1">
        <v>2</v>
      </c>
      <c r="BS75" s="25">
        <f t="shared" ref="BS75" si="1107">AU68+AU69+AU70+AU71+AU72+AU73+AU74+AU75</f>
        <v>66.666666666666671</v>
      </c>
      <c r="BT75" s="25">
        <f t="shared" ref="BT75" si="1108">AV68+AV69+AV70+AV71+AV72+AV73+AV74+AV75</f>
        <v>76</v>
      </c>
      <c r="BU75" s="25">
        <f t="shared" ref="BU75" si="1109">AW68+AW69+AW70+AW71+AW72+AW73+AW74+AW75</f>
        <v>72</v>
      </c>
      <c r="BV75" s="25">
        <f t="shared" ref="BV75" si="1110">AX68+AX69+AX70+AX71+AX72+AX73+AX74+AX75</f>
        <v>96</v>
      </c>
      <c r="BW75" s="26">
        <f t="shared" ref="BW75" si="1111">AY68+AY69+AY70+AY71+AY72+AY73+AY74+AY75</f>
        <v>100</v>
      </c>
      <c r="BX75" s="26">
        <f t="shared" ref="BX75" si="1112">AZ68+AZ69+AZ70+AZ71+AZ72+AZ73+AZ74+AZ75</f>
        <v>96</v>
      </c>
      <c r="BY75" s="26">
        <f t="shared" ref="BY75" si="1113">BA68+BA69+BA70+BA71+BA72+BA73+BA74+BA75</f>
        <v>100</v>
      </c>
      <c r="BZ75" s="26">
        <f t="shared" ref="BZ75" si="1114">BB68+BB69+BB70+BB71+BB72+BB73+BB74+BB75</f>
        <v>92</v>
      </c>
      <c r="CA75" s="25">
        <f t="shared" ref="CA75" si="1115">BC68+BC69+BC70+BC71+BC72+BC73+BC74+BC75</f>
        <v>80</v>
      </c>
      <c r="CB75" s="25">
        <f t="shared" ref="CB75" si="1116">BD68+BD69+BD70+BD71+BD72+BD73+BD74+BD75</f>
        <v>100</v>
      </c>
      <c r="CC75" s="25">
        <f t="shared" ref="CC75" si="1117">BE68+BE69+BE70+BE71+BE72+BE73+BE74+BE75</f>
        <v>4</v>
      </c>
      <c r="CD75" s="25">
        <f t="shared" ref="CD75" si="1118">BF68+BF69+BF70+BF71+BF72+BF73+BF74+BF75</f>
        <v>56</v>
      </c>
      <c r="CE75" s="25">
        <f t="shared" ref="CE75" si="1119">BG68+BG69+BG70+BG71+BG72+BG73+BG74+BG75</f>
        <v>88</v>
      </c>
      <c r="CF75" s="25">
        <f t="shared" ref="CF75" si="1120">BH68+BH69+BH70+BH71+BH72+BH73+BH74+BH75</f>
        <v>96</v>
      </c>
      <c r="CG75" s="25">
        <f t="shared" ref="CG75" si="1121">BI68+BI69+BI70+BI71+BI72+BI73+BI74+BI75</f>
        <v>8</v>
      </c>
      <c r="CH75" s="25">
        <f t="shared" ref="CH75" si="1122">BJ68+BJ69+BJ70+BJ71+BJ72+BJ73+BJ74+BJ75</f>
        <v>68</v>
      </c>
      <c r="CI75" s="27">
        <f t="shared" ref="CI75" si="1123">BK68+BK69+BK70+BK71+BK72+BK73+BK74+BK75</f>
        <v>92</v>
      </c>
      <c r="CJ75" s="27">
        <f t="shared" ref="CJ75" si="1124">BL68+BL69+BL70+BL71+BL72+BL73+BL74+BL75</f>
        <v>100</v>
      </c>
      <c r="CK75" s="27">
        <f t="shared" ref="CK75" si="1125">BM68+BM69+BM70+BM71+BM72+BM73+BM74+BM75</f>
        <v>84</v>
      </c>
      <c r="CL75" s="24">
        <f t="shared" ref="CL75" si="1126">BN68+BN69+BN70+BN71+BN72+BN73+BN74+BN75</f>
        <v>4</v>
      </c>
      <c r="CM75" s="40">
        <f t="shared" ref="CM75" si="1127">BO68+BO69+BO70+BO71+BO72+BO73+BO74+BO75</f>
        <v>100</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1" customFormat="1" x14ac:dyDescent="0.25">
      <c r="B76" s="1" t="s">
        <v>10</v>
      </c>
      <c r="C76" s="2">
        <v>0</v>
      </c>
      <c r="D76" s="2">
        <v>0</v>
      </c>
      <c r="E76" s="2">
        <v>0</v>
      </c>
      <c r="F76" s="2">
        <v>0</v>
      </c>
      <c r="G76" s="2">
        <v>3</v>
      </c>
      <c r="H76" s="2">
        <v>0</v>
      </c>
      <c r="I76" s="2">
        <v>5</v>
      </c>
      <c r="J76" s="2">
        <v>12</v>
      </c>
      <c r="K76" s="4">
        <v>5</v>
      </c>
      <c r="L76" s="3">
        <v>0</v>
      </c>
      <c r="M76" s="3">
        <v>0</v>
      </c>
      <c r="N76" s="3">
        <v>0</v>
      </c>
      <c r="O76" s="3">
        <v>0</v>
      </c>
      <c r="P76" s="3">
        <v>0</v>
      </c>
      <c r="Q76" s="3">
        <v>0</v>
      </c>
      <c r="R76" s="3">
        <v>0</v>
      </c>
      <c r="S76" s="1">
        <v>25</v>
      </c>
      <c r="V76" s="1">
        <v>4</v>
      </c>
      <c r="W76" s="2">
        <f>K68</f>
        <v>0</v>
      </c>
      <c r="X76" s="2">
        <f>K69</f>
        <v>3</v>
      </c>
      <c r="Y76" s="2">
        <f>K70</f>
        <v>0</v>
      </c>
      <c r="Z76" s="2">
        <f>K71</f>
        <v>0</v>
      </c>
      <c r="AA76" s="4">
        <f>K72</f>
        <v>0</v>
      </c>
      <c r="AB76" s="3">
        <f>K73</f>
        <v>0</v>
      </c>
      <c r="AC76" s="4">
        <f>K74</f>
        <v>0</v>
      </c>
      <c r="AD76" s="4">
        <f>K75</f>
        <v>1</v>
      </c>
      <c r="AE76" s="4">
        <f>K76</f>
        <v>5</v>
      </c>
      <c r="AF76" s="4">
        <f>K77</f>
        <v>0</v>
      </c>
      <c r="AG76" s="3">
        <f>K78</f>
        <v>0</v>
      </c>
      <c r="AH76" s="2">
        <f>K79</f>
        <v>7</v>
      </c>
      <c r="AI76" s="3">
        <f>K80</f>
        <v>1</v>
      </c>
      <c r="AJ76" s="3">
        <f>K81</f>
        <v>0</v>
      </c>
      <c r="AK76" s="2">
        <f>K82</f>
        <v>6</v>
      </c>
      <c r="AL76" s="4">
        <f>K83</f>
        <v>0</v>
      </c>
      <c r="AM76" s="3">
        <f>K84</f>
        <v>1</v>
      </c>
      <c r="AN76" s="3">
        <f>K85</f>
        <v>0</v>
      </c>
      <c r="AO76" s="3">
        <f>K86</f>
        <v>2</v>
      </c>
      <c r="AP76" s="1">
        <f>K87</f>
        <v>0</v>
      </c>
      <c r="AQ76" s="42">
        <f>K88</f>
        <v>0</v>
      </c>
      <c r="AT76" s="1">
        <v>4</v>
      </c>
      <c r="AU76" s="25">
        <f t="shared" ref="AU76" si="1128">PRODUCT(W76*100*1/W84)</f>
        <v>0</v>
      </c>
      <c r="AV76" s="25">
        <f t="shared" ref="AV76" si="1129">PRODUCT(X76*100*1/X84)</f>
        <v>12</v>
      </c>
      <c r="AW76" s="25">
        <f t="shared" ref="AW76" si="1130">PRODUCT(Y76*100*1/Y84)</f>
        <v>0</v>
      </c>
      <c r="AX76" s="25">
        <f t="shared" ref="AX76" si="1131">PRODUCT(Z76*100*1/Z84)</f>
        <v>0</v>
      </c>
      <c r="AY76" s="26">
        <f t="shared" ref="AY76" si="1132">PRODUCT(AA76*100*1/AA84)</f>
        <v>0</v>
      </c>
      <c r="AZ76" s="27">
        <f t="shared" ref="AZ76" si="1133">PRODUCT(AB76*100*1/AB84)</f>
        <v>0</v>
      </c>
      <c r="BA76" s="26">
        <f t="shared" ref="BA76" si="1134">PRODUCT(AC76*100*1/AC84)</f>
        <v>0</v>
      </c>
      <c r="BB76" s="26">
        <f t="shared" ref="BB76" si="1135">PRODUCT(AD76*100*1/AD84)</f>
        <v>4</v>
      </c>
      <c r="BC76" s="26">
        <f t="shared" ref="BC76" si="1136">PRODUCT(AE76*100*1/AE84)</f>
        <v>20</v>
      </c>
      <c r="BD76" s="26">
        <f t="shared" ref="BD76" si="1137">PRODUCT(AF76*100*1/AF84)</f>
        <v>0</v>
      </c>
      <c r="BE76" s="27">
        <f t="shared" ref="BE76" si="1138">PRODUCT(AG76*100*1/AG84)</f>
        <v>0</v>
      </c>
      <c r="BF76" s="2">
        <f t="shared" ref="BF76" si="1139">PRODUCT(AH76*100*1/AH84)</f>
        <v>28</v>
      </c>
      <c r="BG76" s="27">
        <f t="shared" ref="BG76" si="1140">PRODUCT(AI76*100*1/AI84)</f>
        <v>4</v>
      </c>
      <c r="BH76" s="27">
        <f t="shared" ref="BH76" si="1141">PRODUCT(AJ76*100*1/AJ84)</f>
        <v>0</v>
      </c>
      <c r="BI76" s="25">
        <f t="shared" ref="BI76" si="1142">PRODUCT(AK76*100*1/AK84)</f>
        <v>24</v>
      </c>
      <c r="BJ76" s="26">
        <f t="shared" ref="BJ76" si="1143">PRODUCT(AL76*100*1/AL84)</f>
        <v>0</v>
      </c>
      <c r="BK76" s="27">
        <f t="shared" ref="BK76" si="1144">PRODUCT(AM76*100*1/AM84)</f>
        <v>4</v>
      </c>
      <c r="BL76" s="27">
        <f t="shared" ref="BL76" si="1145">PRODUCT(AN76*100*1/AN84)</f>
        <v>0</v>
      </c>
      <c r="BM76" s="27">
        <f t="shared" ref="BM76" si="1146">PRODUCT(AO76*100*1/AO84)</f>
        <v>8</v>
      </c>
      <c r="BN76" s="24">
        <f t="shared" ref="BN76" si="1147">PRODUCT(AP76*100*1/AP84)</f>
        <v>0</v>
      </c>
      <c r="BO76" s="40">
        <f t="shared" ref="BO76" si="1148">PRODUCT(AQ76*100*1/AQ84)</f>
        <v>0</v>
      </c>
      <c r="BR76" s="1">
        <v>4</v>
      </c>
      <c r="BS76" s="25">
        <f t="shared" ref="BS76" si="1149">AU68+AU69+AU70+AU71+AU72+AU73+AU74+AU75+AU76</f>
        <v>66.666666666666671</v>
      </c>
      <c r="BT76" s="25">
        <f t="shared" ref="BT76" si="1150">AV68+AV69+AV70+AV71+AV72+AV73+AV74+AV75+AV76</f>
        <v>88</v>
      </c>
      <c r="BU76" s="25">
        <f t="shared" ref="BU76" si="1151">AW68+AW69+AW70+AW71+AW72+AW73+AW74+AW75+AW76</f>
        <v>72</v>
      </c>
      <c r="BV76" s="25">
        <f t="shared" ref="BV76" si="1152">AX68+AX69+AX70+AX71+AX72+AX73+AX74+AX75+AX76</f>
        <v>96</v>
      </c>
      <c r="BW76" s="26">
        <f t="shared" ref="BW76" si="1153">AY68+AY69+AY70+AY71+AY72+AY73+AY74+AY75+AY76</f>
        <v>100</v>
      </c>
      <c r="BX76" s="27">
        <f t="shared" ref="BX76" si="1154">AZ68+AZ69+AZ70+AZ71+AZ72+AZ73+AZ74+AZ75+AZ76</f>
        <v>96</v>
      </c>
      <c r="BY76" s="26">
        <f t="shared" ref="BY76" si="1155">BA68+BA69+BA70+BA71+BA72+BA73+BA74+BA75+BA76</f>
        <v>100</v>
      </c>
      <c r="BZ76" s="26">
        <f t="shared" ref="BZ76" si="1156">BB68+BB69+BB70+BB71+BB72+BB73+BB74+BB75+BB76</f>
        <v>96</v>
      </c>
      <c r="CA76" s="26">
        <f t="shared" ref="CA76" si="1157">BC68+BC69+BC70+BC71+BC72+BC73+BC74+BC75+BC76</f>
        <v>100</v>
      </c>
      <c r="CB76" s="26">
        <f t="shared" ref="CB76" si="1158">BD68+BD69+BD70+BD71+BD72+BD73+BD74+BD75+BD76</f>
        <v>100</v>
      </c>
      <c r="CC76" s="27">
        <f t="shared" ref="CC76" si="1159">BE68+BE69+BE70+BE71+BE72+BE73+BE74+BE75+BE76</f>
        <v>4</v>
      </c>
      <c r="CD76" s="25">
        <f t="shared" ref="CD76" si="1160">BF68+BF69+BF70+BF71+BF72+BF73+BF74+BF75+BF76</f>
        <v>84</v>
      </c>
      <c r="CE76" s="25">
        <f t="shared" ref="CE76" si="1161">BG68+BG69+BG70+BG71+BG72+BG73+BG74+BG75+BG76</f>
        <v>92</v>
      </c>
      <c r="CF76" s="25">
        <f t="shared" ref="CF76" si="1162">BH68+BH69+BH70+BH71+BH72+BH73+BH74+BH75+BH76</f>
        <v>96</v>
      </c>
      <c r="CG76" s="25">
        <f t="shared" ref="CG76" si="1163">BI68+BI69+BI70+BI71+BI72+BI73+BI74+BI75+BI76</f>
        <v>32</v>
      </c>
      <c r="CH76" s="26">
        <f t="shared" ref="CH76" si="1164">BJ68+BJ69+BJ70+BJ71+BJ72+BJ73+BJ74+BJ75+BJ76</f>
        <v>68</v>
      </c>
      <c r="CI76" s="27">
        <f t="shared" ref="CI76" si="1165">BK68+BK69+BK70+BK71+BK72+BK73+BK74+BK75+BK76</f>
        <v>96</v>
      </c>
      <c r="CJ76" s="27">
        <f t="shared" ref="CJ76" si="1166">BL68+BL69+BL70+BL71+BL72+BL73+BL74+BL75+BL76</f>
        <v>100</v>
      </c>
      <c r="CK76" s="27">
        <f t="shared" ref="CK76" si="1167">BM68+BM69+BM70+BM71+BM72+BM73+BM74+BM75+BM76</f>
        <v>92</v>
      </c>
      <c r="CL76" s="24">
        <f t="shared" ref="CL76" si="1168">BN68+BN69+BN70+BN71+BN72+BN73+BN74+BN75+BN76</f>
        <v>4</v>
      </c>
      <c r="CM76" s="40">
        <f t="shared" ref="CM76" si="1169">BO68+BO69+BO70+BO71+BO72+BO73+BO74+BO75+BO76</f>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1" customFormat="1" x14ac:dyDescent="0.25">
      <c r="B77" s="1" t="s">
        <v>11</v>
      </c>
      <c r="C77" s="2">
        <v>0</v>
      </c>
      <c r="D77" s="2">
        <v>0</v>
      </c>
      <c r="E77" s="2">
        <v>23</v>
      </c>
      <c r="F77" s="2">
        <v>0</v>
      </c>
      <c r="G77" s="2">
        <v>0</v>
      </c>
      <c r="H77" s="2">
        <v>2</v>
      </c>
      <c r="I77" s="2">
        <v>0</v>
      </c>
      <c r="J77" s="2">
        <v>0</v>
      </c>
      <c r="K77" s="4">
        <v>0</v>
      </c>
      <c r="L77" s="4">
        <v>0</v>
      </c>
      <c r="M77" s="3">
        <v>0</v>
      </c>
      <c r="N77" s="3">
        <v>0</v>
      </c>
      <c r="O77" s="3">
        <v>0</v>
      </c>
      <c r="P77" s="3">
        <v>0</v>
      </c>
      <c r="Q77" s="3">
        <v>0</v>
      </c>
      <c r="R77" s="3">
        <v>0</v>
      </c>
      <c r="S77" s="1">
        <v>25</v>
      </c>
      <c r="V77" s="1">
        <v>8</v>
      </c>
      <c r="W77" s="2">
        <f>L68</f>
        <v>0</v>
      </c>
      <c r="X77" s="2">
        <f>L69</f>
        <v>2</v>
      </c>
      <c r="Y77" s="2">
        <f>L70</f>
        <v>0</v>
      </c>
      <c r="Z77" s="2">
        <f>L71</f>
        <v>1</v>
      </c>
      <c r="AA77" s="3">
        <f>L72</f>
        <v>0</v>
      </c>
      <c r="AB77" s="3">
        <f>L73</f>
        <v>0</v>
      </c>
      <c r="AC77" s="3">
        <f>L74</f>
        <v>0</v>
      </c>
      <c r="AD77" s="4">
        <f>L75</f>
        <v>0</v>
      </c>
      <c r="AE77" s="3">
        <f>L76</f>
        <v>0</v>
      </c>
      <c r="AF77" s="4">
        <f>L77</f>
        <v>0</v>
      </c>
      <c r="AG77" s="3">
        <f>L78</f>
        <v>0</v>
      </c>
      <c r="AH77" s="2">
        <f>L79</f>
        <v>4</v>
      </c>
      <c r="AI77" s="3">
        <f>L80</f>
        <v>1</v>
      </c>
      <c r="AJ77" s="3">
        <f>L81</f>
        <v>1</v>
      </c>
      <c r="AK77" s="2">
        <f>L82</f>
        <v>7</v>
      </c>
      <c r="AL77" s="3">
        <f>L83</f>
        <v>0</v>
      </c>
      <c r="AM77" s="3">
        <f>L84</f>
        <v>1</v>
      </c>
      <c r="AN77" s="3">
        <f>L85</f>
        <v>0</v>
      </c>
      <c r="AO77" s="3">
        <f>L86</f>
        <v>2</v>
      </c>
      <c r="AP77" s="1">
        <f>L87</f>
        <v>0</v>
      </c>
      <c r="AQ77" s="42">
        <f>L88</f>
        <v>0</v>
      </c>
      <c r="AT77" s="1">
        <v>8</v>
      </c>
      <c r="AU77" s="25">
        <f t="shared" ref="AU77" si="1170">PRODUCT(W77*100*1/W84)</f>
        <v>0</v>
      </c>
      <c r="AV77" s="25">
        <f t="shared" ref="AV77" si="1171">PRODUCT(X77*100*1/X84)</f>
        <v>8</v>
      </c>
      <c r="AW77" s="25">
        <f t="shared" ref="AW77" si="1172">PRODUCT(Y77*100*1/Y84)</f>
        <v>0</v>
      </c>
      <c r="AX77" s="25">
        <f t="shared" ref="AX77" si="1173">PRODUCT(Z77*100*1/Z84)</f>
        <v>4</v>
      </c>
      <c r="AY77" s="27">
        <f t="shared" ref="AY77" si="1174">PRODUCT(AA77*100*1/AA84)</f>
        <v>0</v>
      </c>
      <c r="AZ77" s="27">
        <f t="shared" ref="AZ77" si="1175">PRODUCT(AB77*100*1/AB84)</f>
        <v>0</v>
      </c>
      <c r="BA77" s="27">
        <f t="shared" ref="BA77" si="1176">PRODUCT(AC77*100*1/AC84)</f>
        <v>0</v>
      </c>
      <c r="BB77" s="26">
        <f t="shared" ref="BB77" si="1177">PRODUCT(AD77*100*1/AD84)</f>
        <v>0</v>
      </c>
      <c r="BC77" s="27">
        <f t="shared" ref="BC77" si="1178">PRODUCT(AE77*100*1/AE84)</f>
        <v>0</v>
      </c>
      <c r="BD77" s="26">
        <f t="shared" ref="BD77" si="1179">PRODUCT(AF77*100*1/AF84)</f>
        <v>0</v>
      </c>
      <c r="BE77" s="27">
        <f t="shared" ref="BE77" si="1180">PRODUCT(AG77*100*1/AG84)</f>
        <v>0</v>
      </c>
      <c r="BF77" s="2">
        <f t="shared" ref="BF77" si="1181">PRODUCT(AH77*100*1/AH84)</f>
        <v>16</v>
      </c>
      <c r="BG77" s="3">
        <f t="shared" ref="BG77" si="1182">PRODUCT(AI77*100*1/AI84)</f>
        <v>4</v>
      </c>
      <c r="BH77" s="27">
        <f t="shared" ref="BH77" si="1183">PRODUCT(AJ77*100*1/AJ84)</f>
        <v>4</v>
      </c>
      <c r="BI77" s="25">
        <f t="shared" ref="BI77" si="1184">PRODUCT(AK77*100*1/AK84)</f>
        <v>28</v>
      </c>
      <c r="BJ77" s="27">
        <f t="shared" ref="BJ77" si="1185">PRODUCT(AL77*100*1/AL84)</f>
        <v>0</v>
      </c>
      <c r="BK77" s="27">
        <f t="shared" ref="BK77" si="1186">PRODUCT(AM77*100*1/AM84)</f>
        <v>4</v>
      </c>
      <c r="BL77" s="27">
        <f t="shared" ref="BL77" si="1187">PRODUCT(AN77*100*1/AN84)</f>
        <v>0</v>
      </c>
      <c r="BM77" s="27">
        <f t="shared" ref="BM77" si="1188">PRODUCT(AO77*100*1/AO84)</f>
        <v>8</v>
      </c>
      <c r="BN77" s="24">
        <f t="shared" ref="BN77" si="1189">PRODUCT(AP77*100*1/AP84)</f>
        <v>0</v>
      </c>
      <c r="BO77" s="40">
        <f t="shared" ref="BO77" si="1190">PRODUCT(AQ77*100*1/AQ84)</f>
        <v>0</v>
      </c>
      <c r="BR77" s="1">
        <v>8</v>
      </c>
      <c r="BS77" s="25">
        <f t="shared" ref="BS77" si="1191">AU68+AU69+AU70+AU71+AU72+AU73+AU74+AU75+AU76+AU77</f>
        <v>66.666666666666671</v>
      </c>
      <c r="BT77" s="25">
        <f t="shared" ref="BT77" si="1192">AV68+AV69+AV70+AV71+AV72+AV73+AV74+AV75+AV76+AV77</f>
        <v>96</v>
      </c>
      <c r="BU77" s="25">
        <f t="shared" ref="BU77" si="1193">AW68+AW69+AW70+AW71+AW72+AW73+AW74+AW75+AW76+AW77</f>
        <v>72</v>
      </c>
      <c r="BV77" s="25">
        <f t="shared" ref="BV77" si="1194">AX68+AX69+AX70+AX71+AX72+AX73+AX74+AX75+AX76+AX77</f>
        <v>100</v>
      </c>
      <c r="BW77" s="27">
        <f t="shared" ref="BW77" si="1195">AY68+AY69+AY70+AY71+AY72+AY73+AY74+AY75+AY76+AY77</f>
        <v>100</v>
      </c>
      <c r="BX77" s="27">
        <f t="shared" ref="BX77" si="1196">AZ68+AZ69+AZ70+AZ71+AZ72+AZ73+AZ74+AZ75+AZ76+AZ77</f>
        <v>96</v>
      </c>
      <c r="BY77" s="27">
        <f t="shared" ref="BY77" si="1197">BA68+BA69+BA70+BA71+BA72+BA73+BA74+BA75+BA76+BA77</f>
        <v>100</v>
      </c>
      <c r="BZ77" s="26">
        <f t="shared" ref="BZ77" si="1198">BB68+BB69+BB70+BB71+BB72+BB73+BB74+BB75+BB76+BB77</f>
        <v>96</v>
      </c>
      <c r="CA77" s="27">
        <f t="shared" ref="CA77" si="1199">BC68+BC69+BC70+BC71+BC72+BC73+BC74+BC75+BC76+BC77</f>
        <v>100</v>
      </c>
      <c r="CB77" s="26">
        <f t="shared" ref="CB77" si="1200">BD68+BD69+BD70+BD71+BD72+BD73+BD74+BD75+BD76+BD77</f>
        <v>100</v>
      </c>
      <c r="CC77" s="27">
        <f t="shared" ref="CC77" si="1201">BE68+BE69+BE70+BE71+BE72+BE73+BE74+BE75+BE76+BE77</f>
        <v>4</v>
      </c>
      <c r="CD77" s="25">
        <f t="shared" ref="CD77" si="1202">BF68+BF69+BF70+BF71+BF72+BF73+BF74+BF75+BF76+BF77</f>
        <v>100</v>
      </c>
      <c r="CE77" s="27">
        <f t="shared" ref="CE77" si="1203">BG68+BG69+BG70+BG71+BG72+BG73+BG74+BG75+BG76+BG77</f>
        <v>96</v>
      </c>
      <c r="CF77" s="27">
        <f t="shared" ref="CF77" si="1204">BH68+BH69+BH70+BH71+BH72+BH73+BH74+BH75+BH76+BH77</f>
        <v>100</v>
      </c>
      <c r="CG77" s="25">
        <f t="shared" ref="CG77" si="1205">BI68+BI69+BI70+BI71+BI72+BI73+BI74+BI75+BI76+BI77</f>
        <v>60</v>
      </c>
      <c r="CH77" s="27">
        <f t="shared" ref="CH77" si="1206">BJ68+BJ69+BJ70+BJ71+BJ72+BJ73+BJ74+BJ75+BJ76+BJ77</f>
        <v>68</v>
      </c>
      <c r="CI77" s="27">
        <f t="shared" ref="CI77" si="1207">BK68+BK69+BK70+BK71+BK72+BK73+BK74+BK75+BK76+BK77</f>
        <v>100</v>
      </c>
      <c r="CJ77" s="27">
        <f t="shared" ref="CJ77" si="1208">BL68+BL69+BL70+BL71+BL72+BL73+BL74+BL75+BL76+BL77</f>
        <v>100</v>
      </c>
      <c r="CK77" s="27">
        <f t="shared" ref="CK77" si="1209">BM68+BM69+BM70+BM71+BM72+BM73+BM74+BM75+BM76+BM77</f>
        <v>100</v>
      </c>
      <c r="CL77" s="24">
        <f t="shared" ref="CL77" si="1210">BN68+BN69+BN70+BN71+BN72+BN73+BN74+BN75+BN76+BN77</f>
        <v>4</v>
      </c>
      <c r="CM77" s="40">
        <f t="shared" ref="CM77" si="1211">BO68+BO69+BO70+BO71+BO72+BO73+BO74+BO75+BO76+BO77</f>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1" customFormat="1" x14ac:dyDescent="0.25">
      <c r="B78" s="1" t="s">
        <v>12</v>
      </c>
      <c r="C78" s="2">
        <v>0</v>
      </c>
      <c r="D78" s="2">
        <v>0</v>
      </c>
      <c r="E78" s="2">
        <v>0</v>
      </c>
      <c r="F78" s="2">
        <v>0</v>
      </c>
      <c r="G78" s="2">
        <v>0</v>
      </c>
      <c r="H78" s="2">
        <v>0</v>
      </c>
      <c r="I78" s="2">
        <v>1</v>
      </c>
      <c r="J78" s="2">
        <v>0</v>
      </c>
      <c r="K78" s="3">
        <v>0</v>
      </c>
      <c r="L78" s="3">
        <v>0</v>
      </c>
      <c r="M78" s="3">
        <v>24</v>
      </c>
      <c r="N78" s="3">
        <v>0</v>
      </c>
      <c r="O78" s="3">
        <v>0</v>
      </c>
      <c r="P78" s="3">
        <v>0</v>
      </c>
      <c r="Q78" s="3">
        <v>0</v>
      </c>
      <c r="R78" s="3">
        <v>0</v>
      </c>
      <c r="S78" s="1">
        <v>25</v>
      </c>
      <c r="V78" s="1">
        <v>16</v>
      </c>
      <c r="W78" s="3">
        <f>M68</f>
        <v>0</v>
      </c>
      <c r="X78" s="3">
        <f>M69</f>
        <v>0</v>
      </c>
      <c r="Y78" s="3">
        <f>M70</f>
        <v>0</v>
      </c>
      <c r="Z78" s="3">
        <f>M71</f>
        <v>0</v>
      </c>
      <c r="AA78" s="3">
        <f>M72</f>
        <v>0</v>
      </c>
      <c r="AB78" s="3">
        <f>M73</f>
        <v>1</v>
      </c>
      <c r="AC78" s="3">
        <f>M74</f>
        <v>0</v>
      </c>
      <c r="AD78" s="3">
        <f>M75</f>
        <v>0</v>
      </c>
      <c r="AE78" s="3">
        <f>M76</f>
        <v>0</v>
      </c>
      <c r="AF78" s="3">
        <f>M77</f>
        <v>0</v>
      </c>
      <c r="AG78" s="3">
        <f>M78</f>
        <v>24</v>
      </c>
      <c r="AH78" s="3">
        <f>M79</f>
        <v>0</v>
      </c>
      <c r="AI78" s="3">
        <f>M80</f>
        <v>1</v>
      </c>
      <c r="AJ78" s="3">
        <f>M81</f>
        <v>0</v>
      </c>
      <c r="AK78" s="2">
        <f>M82</f>
        <v>2</v>
      </c>
      <c r="AL78" s="3">
        <f>M83</f>
        <v>0</v>
      </c>
      <c r="AM78" s="3">
        <f>M84</f>
        <v>0</v>
      </c>
      <c r="AN78" s="3">
        <f>M85</f>
        <v>0</v>
      </c>
      <c r="AO78" s="3">
        <f>M86</f>
        <v>0</v>
      </c>
      <c r="AP78" s="1">
        <f>M87</f>
        <v>24</v>
      </c>
      <c r="AQ78" s="42">
        <f>M88</f>
        <v>0</v>
      </c>
      <c r="AT78" s="1">
        <v>16</v>
      </c>
      <c r="AU78" s="27">
        <f t="shared" ref="AU78" si="1212">PRODUCT(W78*100*1/W84)</f>
        <v>0</v>
      </c>
      <c r="AV78" s="27">
        <f t="shared" ref="AV78" si="1213">PRODUCT(X78*100*1/X84)</f>
        <v>0</v>
      </c>
      <c r="AW78" s="27">
        <f t="shared" ref="AW78" si="1214">PRODUCT(Y78*100*1/Y84)</f>
        <v>0</v>
      </c>
      <c r="AX78" s="27">
        <f t="shared" ref="AX78" si="1215">PRODUCT(Z78*100*1/Z84)</f>
        <v>0</v>
      </c>
      <c r="AY78" s="27">
        <f t="shared" ref="AY78" si="1216">PRODUCT(AA78*100*1/AA84)</f>
        <v>0</v>
      </c>
      <c r="AZ78" s="27">
        <f t="shared" ref="AZ78" si="1217">PRODUCT(AB78*100*1/AB84)</f>
        <v>4</v>
      </c>
      <c r="BA78" s="27">
        <f t="shared" ref="BA78" si="1218">PRODUCT(AC78*100*1/AC84)</f>
        <v>0</v>
      </c>
      <c r="BB78" s="27">
        <f t="shared" ref="BB78" si="1219">PRODUCT(AD78*100*1/AD84)</f>
        <v>0</v>
      </c>
      <c r="BC78" s="27">
        <f t="shared" ref="BC78" si="1220">PRODUCT(AE78*100*1/AE84)</f>
        <v>0</v>
      </c>
      <c r="BD78" s="27">
        <f t="shared" ref="BD78" si="1221">PRODUCT(AF78*100*1/AF84)</f>
        <v>0</v>
      </c>
      <c r="BE78" s="27">
        <f t="shared" ref="BE78" si="1222">PRODUCT(AG78*100*1/AG84)</f>
        <v>96</v>
      </c>
      <c r="BF78" s="27">
        <f t="shared" ref="BF78" si="1223">PRODUCT(AH78*100*1/AH84)</f>
        <v>0</v>
      </c>
      <c r="BG78" s="3">
        <f t="shared" ref="BG78" si="1224">PRODUCT(AI78*100*1/AI84)</f>
        <v>4</v>
      </c>
      <c r="BH78" s="27">
        <f t="shared" ref="BH78" si="1225">PRODUCT(AJ78*100*1/AJ84)</f>
        <v>0</v>
      </c>
      <c r="BI78" s="25">
        <f t="shared" ref="BI78" si="1226">PRODUCT(AK78*100*1/AK84)</f>
        <v>8</v>
      </c>
      <c r="BJ78" s="27">
        <f t="shared" ref="BJ78" si="1227">PRODUCT(AL78*100*1/AL84)</f>
        <v>0</v>
      </c>
      <c r="BK78" s="27">
        <f t="shared" ref="BK78" si="1228">PRODUCT(AM78*100*1/AM84)</f>
        <v>0</v>
      </c>
      <c r="BL78" s="27">
        <f t="shared" ref="BL78" si="1229">PRODUCT(AN78*100*1/AN84)</f>
        <v>0</v>
      </c>
      <c r="BM78" s="27">
        <f t="shared" ref="BM78" si="1230">PRODUCT(AO78*100*1/AO84)</f>
        <v>0</v>
      </c>
      <c r="BN78" s="24">
        <f t="shared" ref="BN78" si="1231">PRODUCT(AP78*100*1/AP84)</f>
        <v>96</v>
      </c>
      <c r="BO78" s="40">
        <f t="shared" ref="BO78" si="1232">PRODUCT(AQ78*100*1/AQ84)</f>
        <v>0</v>
      </c>
      <c r="BR78" s="1">
        <v>16</v>
      </c>
      <c r="BS78" s="27">
        <f t="shared" ref="BS78" si="1233">AU68+AU69+AU70+AU71+AU72+AU73+AU74+AU75+AU76+AU77+AU78</f>
        <v>66.666666666666671</v>
      </c>
      <c r="BT78" s="27">
        <f t="shared" ref="BT78" si="1234">AV68+AV69+AV70+AV71+AV72+AV73+AV74+AV75+AV76+AV77+AV78</f>
        <v>96</v>
      </c>
      <c r="BU78" s="25">
        <f t="shared" ref="BU78" si="1235">AW68+AW69+AW70+AW71+AW72+AW73+AW74+AW75+AW76+AW77+AW78</f>
        <v>72</v>
      </c>
      <c r="BV78" s="25">
        <f t="shared" ref="BV78" si="1236">AX68+AX69+AX70+AX71+AX72+AX73+AX74+AX75+AX76+AX77+AX78</f>
        <v>100</v>
      </c>
      <c r="BW78" s="27">
        <f t="shared" ref="BW78" si="1237">AY68+AY69+AY70+AY71+AY72+AY73+AY74+AY75+AY76+AY77+AY78</f>
        <v>100</v>
      </c>
      <c r="BX78" s="27">
        <f t="shared" ref="BX78" si="1238">AZ68+AZ69+AZ70+AZ71+AZ72+AZ73+AZ74+AZ75+AZ76+AZ77+AZ78</f>
        <v>100</v>
      </c>
      <c r="BY78" s="27">
        <f t="shared" ref="BY78" si="1239">BA68+BA69+BA70+BA71+BA72+BA73+BA74+BA75+BA76+BA77+BA78</f>
        <v>100</v>
      </c>
      <c r="BZ78" s="27">
        <f t="shared" ref="BZ78" si="1240">BB68+BB69+BB70+BB71+BB72+BB73+BB74+BB75+BB76+BB77+BB78</f>
        <v>96</v>
      </c>
      <c r="CA78" s="27">
        <f t="shared" ref="CA78" si="1241">BC68+BC69+BC70+BC71+BC72+BC73+BC74+BC75+BC76+BC77+BC78</f>
        <v>100</v>
      </c>
      <c r="CB78" s="27">
        <f t="shared" ref="CB78" si="1242">BD68+BD69+BD70+BD71+BD72+BD73+BD74+BD75+BD76+BD77+BD78</f>
        <v>100</v>
      </c>
      <c r="CC78" s="27">
        <f t="shared" ref="CC78" si="1243">BE68+BE69+BE70+BE71+BE72+BE73+BE74+BE75+BE76+BE77+BE78</f>
        <v>100</v>
      </c>
      <c r="CD78" s="25">
        <f t="shared" ref="CD78" si="1244">BF68+BF69+BF70+BF71+BF72+BF73+BF74+BF75+BF76+BF77+BF78</f>
        <v>100</v>
      </c>
      <c r="CE78" s="27">
        <f t="shared" ref="CE78" si="1245">BG68+BG69+BG70+BG71+BG72+BG73+BG74+BG75+BG76+BG77+BG78</f>
        <v>100</v>
      </c>
      <c r="CF78" s="27">
        <f t="shared" ref="CF78" si="1246">BH68+BH69+BH70+BH71+BH72+BH73+BH74+BH75+BH76+BH77+BH78</f>
        <v>100</v>
      </c>
      <c r="CG78" s="25">
        <f t="shared" ref="CG78" si="1247">BI68+BI69+BI70+BI71+BI72+BI73+BI74+BI75+BI76+BI77+BI78</f>
        <v>68</v>
      </c>
      <c r="CH78" s="27">
        <f t="shared" ref="CH78" si="1248">BJ68+BJ69+BJ70+BJ71+BJ72+BJ73+BJ74+BJ75+BJ76+BJ77+BJ78</f>
        <v>68</v>
      </c>
      <c r="CI78" s="27">
        <f t="shared" ref="CI78" si="1249">BK68+BK69+BK70+BK71+BK72+BK73+BK74+BK75+BK76+BK77+BK78</f>
        <v>100</v>
      </c>
      <c r="CJ78" s="27">
        <f t="shared" ref="CJ78" si="1250">BL68+BL69+BL70+BL71+BL72+BL73+BL74+BL75+BL76+BL77+BL78</f>
        <v>100</v>
      </c>
      <c r="CK78" s="27">
        <f t="shared" ref="CK78" si="1251">BM68+BM69+BM70+BM71+BM72+BM73+BM74+BM75+BM76+BM77+BM78</f>
        <v>100</v>
      </c>
      <c r="CL78" s="24">
        <f t="shared" ref="CL78" si="1252">BN68+BN69+BN70+BN71+BN72+BN73+BN74+BN75+BN76+BN77+BN78</f>
        <v>100</v>
      </c>
      <c r="CM78" s="40">
        <f t="shared" ref="CM78" si="1253">BO68+BO69+BO70+BO71+BO72+BO73+BO74+BO75+BO76+BO77+BO78</f>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1" customFormat="1" x14ac:dyDescent="0.25">
      <c r="B79" s="1" t="s">
        <v>13</v>
      </c>
      <c r="C79" s="2">
        <v>0</v>
      </c>
      <c r="D79" s="2">
        <v>0</v>
      </c>
      <c r="E79" s="2">
        <v>0</v>
      </c>
      <c r="F79" s="2">
        <v>0</v>
      </c>
      <c r="G79" s="2">
        <v>0</v>
      </c>
      <c r="H79" s="2">
        <v>0</v>
      </c>
      <c r="I79" s="2">
        <v>3</v>
      </c>
      <c r="J79" s="2">
        <v>11</v>
      </c>
      <c r="K79" s="2">
        <v>7</v>
      </c>
      <c r="L79" s="2">
        <v>4</v>
      </c>
      <c r="M79" s="3">
        <v>0</v>
      </c>
      <c r="N79" s="3">
        <v>0</v>
      </c>
      <c r="O79" s="3">
        <v>0</v>
      </c>
      <c r="P79" s="3">
        <v>0</v>
      </c>
      <c r="Q79" s="3">
        <v>0</v>
      </c>
      <c r="R79" s="3">
        <v>0</v>
      </c>
      <c r="S79" s="1">
        <v>25</v>
      </c>
      <c r="V79" s="1">
        <v>32</v>
      </c>
      <c r="W79" s="3">
        <f>N68</f>
        <v>0</v>
      </c>
      <c r="X79" s="3">
        <f>N69</f>
        <v>1</v>
      </c>
      <c r="Y79" s="3">
        <f>N70</f>
        <v>0</v>
      </c>
      <c r="Z79" s="3">
        <f>N71</f>
        <v>0</v>
      </c>
      <c r="AA79" s="3">
        <f>N72</f>
        <v>0</v>
      </c>
      <c r="AB79" s="3">
        <f>N73</f>
        <v>0</v>
      </c>
      <c r="AC79" s="3">
        <f>N74</f>
        <v>0</v>
      </c>
      <c r="AD79" s="3">
        <f>N75</f>
        <v>0</v>
      </c>
      <c r="AE79" s="3">
        <f>N76</f>
        <v>0</v>
      </c>
      <c r="AF79" s="3">
        <f>N77</f>
        <v>0</v>
      </c>
      <c r="AG79" s="3">
        <f>N78</f>
        <v>0</v>
      </c>
      <c r="AH79" s="3">
        <f>N79</f>
        <v>0</v>
      </c>
      <c r="AI79" s="3">
        <f>N80</f>
        <v>0</v>
      </c>
      <c r="AJ79" s="3">
        <f>N81</f>
        <v>0</v>
      </c>
      <c r="AK79" s="2">
        <f>N82</f>
        <v>1</v>
      </c>
      <c r="AL79" s="3">
        <f>N83</f>
        <v>8</v>
      </c>
      <c r="AM79" s="3">
        <f>N84</f>
        <v>0</v>
      </c>
      <c r="AN79" s="3">
        <f>N85</f>
        <v>0</v>
      </c>
      <c r="AO79" s="3">
        <f>N86</f>
        <v>0</v>
      </c>
      <c r="AP79" s="1">
        <f>N87</f>
        <v>0</v>
      </c>
      <c r="AQ79" s="42">
        <f>N88</f>
        <v>0</v>
      </c>
      <c r="AT79" s="1">
        <v>32</v>
      </c>
      <c r="AU79" s="27">
        <f t="shared" ref="AU79" si="1254">PRODUCT(W79*100*1/W84)</f>
        <v>0</v>
      </c>
      <c r="AV79" s="27">
        <f t="shared" ref="AV79" si="1255">PRODUCT(X79*100*1/X84)</f>
        <v>4</v>
      </c>
      <c r="AW79" s="27">
        <f t="shared" ref="AW79" si="1256">PRODUCT(Y79*100*1/Y84)</f>
        <v>0</v>
      </c>
      <c r="AX79" s="27">
        <f t="shared" ref="AX79" si="1257">PRODUCT(Z79*100*1/Z84)</f>
        <v>0</v>
      </c>
      <c r="AY79" s="27">
        <f t="shared" ref="AY79" si="1258">PRODUCT(AA79*100*1/AA84)</f>
        <v>0</v>
      </c>
      <c r="AZ79" s="27">
        <f t="shared" ref="AZ79" si="1259">PRODUCT(AB79*100*1/AB84)</f>
        <v>0</v>
      </c>
      <c r="BA79" s="27">
        <f t="shared" ref="BA79" si="1260">PRODUCT(AC79*100*1/AC84)</f>
        <v>0</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4</v>
      </c>
      <c r="BJ79" s="27">
        <f t="shared" ref="BJ79" si="1269">PRODUCT(AL79*100*1/AL84)</f>
        <v>32</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1">
        <v>32</v>
      </c>
      <c r="BS79" s="27">
        <f t="shared" ref="BS79" si="1275">AU68+AU69+AU70+AU71+AU72+AU73+AU74+AU75+AU76+AU77+AU78+AU79</f>
        <v>66.666666666666671</v>
      </c>
      <c r="BT79" s="27">
        <f t="shared" ref="BT79" si="1276">AV68+AV69+AV70+AV71+AV72+AV73+AV74+AV75+AV76+AV77+AV78+AV79</f>
        <v>100</v>
      </c>
      <c r="BU79" s="27">
        <f t="shared" ref="BU79" si="1277">AW68+AW69+AW70+AW71+AW72+AW73+AW74+AW75+AW76+AW77+AW78+AW79</f>
        <v>72</v>
      </c>
      <c r="BV79" s="27">
        <f t="shared" ref="BV79" si="1278">AX68+AX69+AX70+AX71+AX72+AX73+AX74+AX75+AX76+AX77+AX78+AX79</f>
        <v>100</v>
      </c>
      <c r="BW79" s="27">
        <f t="shared" ref="BW79" si="1279">AY68+AY69+AY70+AY71+AY72+AY73+AY74+AY75+AY76+AY77+AY78+AY79</f>
        <v>100</v>
      </c>
      <c r="BX79" s="27">
        <f t="shared" ref="BX79" si="1280">AZ68+AZ69+AZ70+AZ71+AZ72+AZ73+AZ74+AZ75+AZ76+AZ77+AZ78+AZ79</f>
        <v>100</v>
      </c>
      <c r="BY79" s="27">
        <f t="shared" ref="BY79" si="1281">BA68+BA69+BA70+BA71+BA72+BA73+BA74+BA75+BA76+BA77+BA78+BA79</f>
        <v>100</v>
      </c>
      <c r="BZ79" s="27">
        <f t="shared" ref="BZ79" si="1282">BB68+BB69+BB70+BB71+BB72+BB73+BB74+BB75+BB76+BB77+BB78+BB79</f>
        <v>96</v>
      </c>
      <c r="CA79" s="27">
        <f t="shared" ref="CA79" si="1283">BC68+BC69+BC70+BC71+BC72+BC73+BC74+BC75+BC76+BC77+BC78+BC79</f>
        <v>100</v>
      </c>
      <c r="CB79" s="27">
        <f t="shared" ref="CB79" si="1284">BD68+BD69+BD70+BD71+BD72+BD73+BD74+BD75+BD76+BD77+BD78+BD79</f>
        <v>100</v>
      </c>
      <c r="CC79" s="27">
        <f t="shared" ref="CC79" si="1285">BE68+BE69+BE70+BE71+BE72+BE73+BE74+BE75+BE76+BE77+BE78+BE79</f>
        <v>100</v>
      </c>
      <c r="CD79" s="27">
        <f t="shared" ref="CD79" si="1286">BF68+BF69+BF70+BF71+BF72+BF73+BF74+BF75+BF76+BF77+BF78+BF79</f>
        <v>100</v>
      </c>
      <c r="CE79" s="27">
        <f t="shared" ref="CE79" si="1287">BG68+BG69+BG70+BG71+BG72+BG73+BG74+BG75+BG76+BG77+BG78+BG79</f>
        <v>100</v>
      </c>
      <c r="CF79" s="27">
        <f t="shared" ref="CF79" si="1288">BH68+BH69+BH70+BH71+BH72+BH73+BH74+BH75+BH76+BH77+BH78+BH79</f>
        <v>100</v>
      </c>
      <c r="CG79" s="25">
        <f t="shared" ref="CG79" si="1289">BI68+BI69+BI70+BI71+BI72+BI73+BI74+BI75+BI76+BI77+BI78+BI79</f>
        <v>72</v>
      </c>
      <c r="CH79" s="27">
        <f t="shared" ref="CH79" si="1290">BJ68+BJ69+BJ70+BJ71+BJ72+BJ73+BJ74+BJ75+BJ76+BJ77+BJ78+BJ79</f>
        <v>100</v>
      </c>
      <c r="CI79" s="27">
        <f t="shared" ref="CI79" si="1291">BK68+BK69+BK70+BK71+BK72+BK73+BK74+BK75+BK76+BK77+BK78+BK79</f>
        <v>100</v>
      </c>
      <c r="CJ79" s="27">
        <f t="shared" ref="CJ79" si="1292">BL68+BL69+BL70+BL71+BL72+BL73+BL74+BL75+BL76+BL77+BL78+BL79</f>
        <v>100</v>
      </c>
      <c r="CK79" s="27">
        <f t="shared" ref="CK79" si="1293">BM68+BM69+BM70+BM71+BM72+BM73+BM74+BM75+BM76+BM77+BM78+BM79</f>
        <v>100</v>
      </c>
      <c r="CL79" s="24">
        <f t="shared" ref="CL79" si="1294">BN68+BN69+BN70+BN71+BN72+BN73+BN74+BN75+BN76+BN77+BN78+BN79</f>
        <v>100</v>
      </c>
      <c r="CM79" s="40">
        <f t="shared" ref="CM79" si="1295">BO68+BO69+BO70+BO71+BO72+BO73+BO74+BO75+BO76+BO77+BO78+BO79</f>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1" customFormat="1" x14ac:dyDescent="0.25">
      <c r="B80" s="1" t="s">
        <v>14</v>
      </c>
      <c r="C80" s="2">
        <v>0</v>
      </c>
      <c r="D80" s="2">
        <v>0</v>
      </c>
      <c r="E80" s="2">
        <v>0</v>
      </c>
      <c r="F80" s="2">
        <v>0</v>
      </c>
      <c r="G80" s="2">
        <v>2</v>
      </c>
      <c r="H80" s="2">
        <v>9</v>
      </c>
      <c r="I80" s="2">
        <v>10</v>
      </c>
      <c r="J80" s="2">
        <v>1</v>
      </c>
      <c r="K80" s="3">
        <v>1</v>
      </c>
      <c r="L80" s="3">
        <v>1</v>
      </c>
      <c r="M80" s="3">
        <v>1</v>
      </c>
      <c r="N80" s="3">
        <v>0</v>
      </c>
      <c r="O80" s="3">
        <v>0</v>
      </c>
      <c r="P80" s="3">
        <v>0</v>
      </c>
      <c r="Q80" s="3">
        <v>0</v>
      </c>
      <c r="R80" s="3">
        <v>0</v>
      </c>
      <c r="S80" s="1">
        <v>25</v>
      </c>
      <c r="V80" s="1">
        <v>64</v>
      </c>
      <c r="W80" s="3">
        <f>O68</f>
        <v>7</v>
      </c>
      <c r="X80" s="3">
        <f>O69</f>
        <v>0</v>
      </c>
      <c r="Y80" s="3">
        <f>O70</f>
        <v>0</v>
      </c>
      <c r="Z80" s="3">
        <f>O71</f>
        <v>0</v>
      </c>
      <c r="AA80" s="3">
        <f>O72</f>
        <v>0</v>
      </c>
      <c r="AB80" s="3">
        <f>O73</f>
        <v>0</v>
      </c>
      <c r="AC80" s="3">
        <f>O74</f>
        <v>0</v>
      </c>
      <c r="AD80" s="3">
        <f>O75</f>
        <v>1</v>
      </c>
      <c r="AE80" s="3">
        <f>O76</f>
        <v>0</v>
      </c>
      <c r="AF80" s="3">
        <f>O77</f>
        <v>0</v>
      </c>
      <c r="AG80" s="3">
        <f>O78</f>
        <v>0</v>
      </c>
      <c r="AH80" s="3">
        <f>O79</f>
        <v>0</v>
      </c>
      <c r="AI80" s="3">
        <f>O80</f>
        <v>0</v>
      </c>
      <c r="AJ80" s="3">
        <f>O81</f>
        <v>0</v>
      </c>
      <c r="AK80" s="3">
        <f>O82</f>
        <v>0</v>
      </c>
      <c r="AL80" s="3">
        <f>O83</f>
        <v>0</v>
      </c>
      <c r="AM80" s="3">
        <f>O84</f>
        <v>0</v>
      </c>
      <c r="AN80" s="3">
        <f>O85</f>
        <v>0</v>
      </c>
      <c r="AO80" s="3">
        <f>O86</f>
        <v>0</v>
      </c>
      <c r="AP80" s="1">
        <f>O87</f>
        <v>0</v>
      </c>
      <c r="AQ80" s="42">
        <f>O88</f>
        <v>0</v>
      </c>
      <c r="AT80" s="1">
        <v>64</v>
      </c>
      <c r="AU80" s="27">
        <f t="shared" ref="AU80" si="1296">PRODUCT(W80*100*1/W84)</f>
        <v>33.333333333333336</v>
      </c>
      <c r="AV80" s="27">
        <f t="shared" ref="AV80" si="1297">PRODUCT(X80*100*1/X84)</f>
        <v>0</v>
      </c>
      <c r="AW80" s="27">
        <f t="shared" ref="AW80" si="1298">PRODUCT(Y80*100*1/Y84)</f>
        <v>0</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4</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0</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1">
        <v>64</v>
      </c>
      <c r="BS80" s="27">
        <f t="shared" ref="BS80" si="1317">AU68+AU69+AU70+AU71+AU72+AU73+AU74+AU75+AU76+AU77+AU78+AU79+AU80</f>
        <v>100</v>
      </c>
      <c r="BT80" s="27">
        <f t="shared" ref="BT80" si="1318">AV68+AV69+AV70+AV71+AV72+AV73+AV74+AV75+AV76+AV77+AV78+AV79+AV80</f>
        <v>100</v>
      </c>
      <c r="BU80" s="27">
        <f t="shared" ref="BU80" si="1319">AW68+AW69+AW70+AW71+AW72+AW73+AW74+AW75+AW76+AW77+AW78+AW79+AW80</f>
        <v>72</v>
      </c>
      <c r="BV80" s="27">
        <f t="shared" ref="BV80" si="1320">AX68+AX69+AX70+AX71+AX72+AX73+AX74+AX75+AX76+AX77+AX78+AX79+AX80</f>
        <v>100</v>
      </c>
      <c r="BW80" s="27">
        <f t="shared" ref="BW80" si="1321">AY68+AY69+AY70+AY71+AY72+AY73+AY74+AY75+AY76+AY77+AY78+AY79+AY80</f>
        <v>100</v>
      </c>
      <c r="BX80" s="27">
        <f t="shared" ref="BX80" si="1322">AZ68+AZ69+AZ70+AZ71+AZ72+AZ73+AZ74+AZ75+AZ76+AZ77+AZ78+AZ79+AZ80</f>
        <v>100</v>
      </c>
      <c r="BY80" s="27">
        <f t="shared" ref="BY80" si="1323">BA68+BA69+BA70+BA71+BA72+BA73+BA74+BA75+BA76+BA77+BA78+BA79+BA80</f>
        <v>100</v>
      </c>
      <c r="BZ80" s="27">
        <f t="shared" ref="BZ80" si="1324">BB68+BB69+BB70+BB71+BB72+BB73+BB74+BB75+BB76+BB77+BB78+BB79+BB80</f>
        <v>100</v>
      </c>
      <c r="CA80" s="27">
        <f t="shared" ref="CA80" si="1325">BC68+BC69+BC70+BC71+BC72+BC73+BC74+BC75+BC76+BC77+BC78+BC79+BC80</f>
        <v>100</v>
      </c>
      <c r="CB80" s="27">
        <f t="shared" ref="CB80" si="1326">BD68+BD69+BD70+BD71+BD72+BD73+BD74+BD75+BD76+BD77+BD78+BD79+BD80</f>
        <v>100</v>
      </c>
      <c r="CC80" s="27">
        <f t="shared" ref="CC80" si="1327">BE68+BE69+BE70+BE71+BE72+BE73+BE74+BE75+BE76+BE77+BE78+BE79+BE80</f>
        <v>100</v>
      </c>
      <c r="CD80" s="27">
        <f t="shared" ref="CD80" si="1328">BF68+BF69+BF70+BF71+BF72+BF73+BF74+BF75+BF76+BF77+BF78+BF79+BF80</f>
        <v>100</v>
      </c>
      <c r="CE80" s="27">
        <f t="shared" ref="CE80" si="1329">BG68+BG69+BG70+BG71+BG72+BG73+BG74+BG75+BG76+BG77+BG78+BG79+BG80</f>
        <v>100</v>
      </c>
      <c r="CF80" s="27">
        <f t="shared" ref="CF80" si="1330">BH68+BH69+BH70+BH71+BH72+BH73+BH74+BH75+BH76+BH77+BH78+BH79+BH80</f>
        <v>100</v>
      </c>
      <c r="CG80" s="27">
        <f t="shared" ref="CG80" si="1331">BI68+BI69+BI70+BI71+BI72+BI73+BI74+BI75+BI76+BI77+BI78+BI79+BI80</f>
        <v>72</v>
      </c>
      <c r="CH80" s="27">
        <f t="shared" ref="CH80" si="1332">BJ68+BJ69+BJ70+BJ71+BJ72+BJ73+BJ74+BJ75+BJ76+BJ77+BJ78+BJ79+BJ80</f>
        <v>100</v>
      </c>
      <c r="CI80" s="27">
        <f t="shared" ref="CI80" si="1333">BK68+BK69+BK70+BK71+BK72+BK73+BK74+BK75+BK76+BK77+BK78+BK79+BK80</f>
        <v>100</v>
      </c>
      <c r="CJ80" s="27">
        <f t="shared" ref="CJ80" si="1334">BL68+BL69+BL70+BL71+BL72+BL73+BL74+BL75+BL76+BL77+BL78+BL79+BL80</f>
        <v>100</v>
      </c>
      <c r="CK80" s="27">
        <f t="shared" ref="CK80" si="1335">BM68+BM69+BM70+BM71+BM72+BM73+BM74+BM75+BM76+BM77+BM78+BM79+BM80</f>
        <v>100</v>
      </c>
      <c r="CL80" s="24">
        <f t="shared" ref="CL80" si="1336">BN68+BN69+BN70+BN71+BN72+BN73+BN74+BN75+BN76+BN77+BN78+BN79+BN80</f>
        <v>100</v>
      </c>
      <c r="CM80" s="40">
        <f t="shared" ref="CM80" si="1337">BO68+BO69+BO70+BO71+BO72+BO73+BO74+BO75+BO76+BO77+BO78+BO79+BO80</f>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1" customFormat="1" x14ac:dyDescent="0.25">
      <c r="B81" s="1" t="s">
        <v>15</v>
      </c>
      <c r="C81" s="2">
        <v>0</v>
      </c>
      <c r="D81" s="2">
        <v>0</v>
      </c>
      <c r="E81" s="2">
        <v>0</v>
      </c>
      <c r="F81" s="2">
        <v>0</v>
      </c>
      <c r="G81" s="2">
        <v>3</v>
      </c>
      <c r="H81" s="2">
        <v>8</v>
      </c>
      <c r="I81" s="2">
        <v>9</v>
      </c>
      <c r="J81" s="2">
        <v>4</v>
      </c>
      <c r="K81" s="3">
        <v>0</v>
      </c>
      <c r="L81" s="3">
        <v>1</v>
      </c>
      <c r="M81" s="3">
        <v>0</v>
      </c>
      <c r="N81" s="3">
        <v>0</v>
      </c>
      <c r="O81" s="3">
        <v>0</v>
      </c>
      <c r="P81" s="3">
        <v>0</v>
      </c>
      <c r="Q81" s="3">
        <v>0</v>
      </c>
      <c r="R81" s="3">
        <v>0</v>
      </c>
      <c r="S81" s="1">
        <v>25</v>
      </c>
      <c r="V81" s="1">
        <v>128</v>
      </c>
      <c r="W81" s="3">
        <f>P68</f>
        <v>0</v>
      </c>
      <c r="X81" s="3">
        <f>P69</f>
        <v>0</v>
      </c>
      <c r="Y81" s="3">
        <f>P70</f>
        <v>7</v>
      </c>
      <c r="Z81" s="3">
        <f>P71</f>
        <v>0</v>
      </c>
      <c r="AA81" s="3">
        <f>P72</f>
        <v>0</v>
      </c>
      <c r="AB81" s="3">
        <f>P73</f>
        <v>0</v>
      </c>
      <c r="AC81" s="3">
        <f>P74</f>
        <v>0</v>
      </c>
      <c r="AD81" s="3">
        <f>P75</f>
        <v>0</v>
      </c>
      <c r="AE81" s="3">
        <f>P76</f>
        <v>0</v>
      </c>
      <c r="AF81" s="3">
        <f>P77</f>
        <v>0</v>
      </c>
      <c r="AG81" s="3">
        <f>P78</f>
        <v>0</v>
      </c>
      <c r="AH81" s="3">
        <f>P79</f>
        <v>0</v>
      </c>
      <c r="AI81" s="3">
        <f>P80</f>
        <v>0</v>
      </c>
      <c r="AJ81" s="3">
        <f>P81</f>
        <v>0</v>
      </c>
      <c r="AK81" s="3">
        <f>P82</f>
        <v>1</v>
      </c>
      <c r="AL81" s="3">
        <f>P83</f>
        <v>0</v>
      </c>
      <c r="AM81" s="3">
        <f>P84</f>
        <v>0</v>
      </c>
      <c r="AN81" s="3">
        <f>P85</f>
        <v>0</v>
      </c>
      <c r="AO81" s="3">
        <f>P86</f>
        <v>0</v>
      </c>
      <c r="AP81" s="1">
        <f>P87</f>
        <v>0</v>
      </c>
      <c r="AQ81" s="42">
        <f>P88</f>
        <v>0</v>
      </c>
      <c r="AT81" s="1">
        <v>128</v>
      </c>
      <c r="AU81" s="27">
        <f t="shared" ref="AU81" si="1338">PRODUCT(W81*100*1/W84)</f>
        <v>0</v>
      </c>
      <c r="AV81" s="27">
        <f t="shared" ref="AV81" si="1339">PRODUCT(X81*100*1/X84)</f>
        <v>0</v>
      </c>
      <c r="AW81" s="27">
        <f t="shared" ref="AW81" si="1340">PRODUCT(Y81*100*1/Y84)</f>
        <v>28</v>
      </c>
      <c r="AX81" s="27">
        <f t="shared" ref="AX81" si="1341">PRODUCT(Z81*100*1/Z84)</f>
        <v>0</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0</v>
      </c>
      <c r="BG81" s="27">
        <f t="shared" ref="BG81" si="1350">PRODUCT(AI81*100*1/AI84)</f>
        <v>0</v>
      </c>
      <c r="BH81" s="27">
        <f t="shared" ref="BH81" si="1351">PRODUCT(AJ81*100*1/AJ84)</f>
        <v>0</v>
      </c>
      <c r="BI81" s="27">
        <f t="shared" ref="BI81" si="1352">PRODUCT(AK81*100*1/AK84)</f>
        <v>4</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1">
        <v>128</v>
      </c>
      <c r="BS81" s="27">
        <f t="shared" ref="BS81" si="1359">AU68+AU69+AU70+AU71+AU72+AU73+AU74+AU75+AU76+AU77+AU78+AU79+AU80+AU81</f>
        <v>100</v>
      </c>
      <c r="BT81" s="27">
        <f t="shared" ref="BT81" si="1360">AV68+AV69+AV70+AV71+AV72+AV73+AV74+AV75+AV76+AV77+AV78+AV79+AV80+AV81</f>
        <v>100</v>
      </c>
      <c r="BU81" s="27">
        <f t="shared" ref="BU81" si="1361">AW68+AW69+AW70+AW71+AW72+AW73+AW74+AW75+AW76+AW77+AW78+AW79+AW80+AW81</f>
        <v>100</v>
      </c>
      <c r="BV81" s="27">
        <f t="shared" ref="BV81" si="1362">AX68+AX69+AX70+AX71+AX72+AX73+AX74+AX75+AX76+AX77+AX78+AX79+AX80+AX81</f>
        <v>100</v>
      </c>
      <c r="BW81" s="27">
        <f t="shared" ref="BW81" si="1363">AY68+AY69+AY70+AY71+AY72+AY73+AY74+AY75+AY76+AY77+AY78+AY79+AY80+AY81</f>
        <v>100</v>
      </c>
      <c r="BX81" s="27">
        <f t="shared" ref="BX81" si="1364">AZ68+AZ69+AZ70+AZ71+AZ72+AZ73+AZ74+AZ75+AZ76+AZ77+AZ78+AZ79+AZ80+AZ81</f>
        <v>100</v>
      </c>
      <c r="BY81" s="27">
        <f t="shared" ref="BY81" si="1365">BA68+BA69+BA70+BA71+BA72+BA73+BA74+BA75+BA76+BA77+BA78+BA79+BA80+BA81</f>
        <v>100</v>
      </c>
      <c r="BZ81" s="27">
        <f t="shared" ref="BZ81" si="1366">BB68+BB69+BB70+BB71+BB72+BB73+BB74+BB75+BB76+BB77+BB78+BB79+BB80+BB81</f>
        <v>100</v>
      </c>
      <c r="CA81" s="27">
        <f t="shared" ref="CA81" si="1367">BC68+BC69+BC70+BC71+BC72+BC73+BC74+BC75+BC76+BC77+BC78+BC79+BC80+BC81</f>
        <v>100</v>
      </c>
      <c r="CB81" s="27">
        <f t="shared" ref="CB81" si="1368">BD68+BD69+BD70+BD71+BD72+BD73+BD74+BD75+BD76+BD77+BD78+BD79+BD80+BD81</f>
        <v>100</v>
      </c>
      <c r="CC81" s="27">
        <f t="shared" ref="CC81" si="1369">BE68+BE69+BE70+BE71+BE72+BE73+BE74+BE75+BE76+BE77+BE78+BE79+BE80+BE81</f>
        <v>100</v>
      </c>
      <c r="CD81" s="27">
        <f t="shared" ref="CD81" si="1370">BF68+BF69+BF70+BF71+BF72+BF73+BF74+BF75+BF76+BF77+BF78+BF79+BF80+BF81</f>
        <v>100</v>
      </c>
      <c r="CE81" s="27">
        <f t="shared" ref="CE81" si="1371">BG68+BG69+BG70+BG71+BG72+BG73+BG74+BG75+BG76+BG77+BG78+BG79+BG80+BG81</f>
        <v>100</v>
      </c>
      <c r="CF81" s="27">
        <f t="shared" ref="CF81" si="1372">BH68+BH69+BH70+BH71+BH72+BH73+BH74+BH75+BH76+BH77+BH78+BH79+BH80+BH81</f>
        <v>100</v>
      </c>
      <c r="CG81" s="27">
        <f t="shared" ref="CG81" si="1373">BI68+BI69+BI70+BI71+BI72+BI73+BI74+BI75+BI76+BI77+BI78+BI79+BI80+BI81</f>
        <v>76</v>
      </c>
      <c r="CH81" s="27">
        <f t="shared" ref="CH81" si="1374">BJ68+BJ69+BJ70+BJ71+BJ72+BJ73+BJ74+BJ75+BJ76+BJ77+BJ78+BJ79+BJ80+BJ81</f>
        <v>100</v>
      </c>
      <c r="CI81" s="27">
        <f t="shared" ref="CI81" si="1375">BK68+BK69+BK70+BK71+BK72+BK73+BK74+BK75+BK76+BK77+BK78+BK79+BK80+BK81</f>
        <v>100</v>
      </c>
      <c r="CJ81" s="27">
        <f t="shared" ref="CJ81" si="1376">BL68+BL69+BL70+BL71+BL72+BL73+BL74+BL75+BL76+BL77+BL78+BL79+BL80+BL81</f>
        <v>100</v>
      </c>
      <c r="CK81" s="27">
        <f t="shared" ref="CK81" si="1377">BM68+BM69+BM70+BM71+BM72+BM73+BM74+BM75+BM76+BM77+BM78+BM79+BM80+BM81</f>
        <v>100</v>
      </c>
      <c r="CL81" s="24">
        <f t="shared" ref="CL81" si="1378">BN68+BN69+BN70+BN71+BN72+BN73+BN74+BN75+BN76+BN77+BN78+BN79+BN80+BN81</f>
        <v>100</v>
      </c>
      <c r="CM81" s="40">
        <f t="shared" ref="CM81" si="1379">BO68+BO69+BO70+BO71+BO72+BO73+BO74+BO75+BO76+BO77+BO78+BO79+BO80+BO81</f>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1" customFormat="1" x14ac:dyDescent="0.25">
      <c r="B82" s="1" t="s">
        <v>16</v>
      </c>
      <c r="C82" s="2">
        <v>0</v>
      </c>
      <c r="D82" s="2">
        <v>0</v>
      </c>
      <c r="E82" s="2">
        <v>0</v>
      </c>
      <c r="F82" s="2">
        <v>0</v>
      </c>
      <c r="G82" s="2">
        <v>0</v>
      </c>
      <c r="H82" s="2">
        <v>0</v>
      </c>
      <c r="I82" s="2">
        <v>0</v>
      </c>
      <c r="J82" s="2">
        <v>2</v>
      </c>
      <c r="K82" s="2">
        <v>6</v>
      </c>
      <c r="L82" s="2">
        <v>7</v>
      </c>
      <c r="M82" s="2">
        <v>2</v>
      </c>
      <c r="N82" s="2">
        <v>1</v>
      </c>
      <c r="O82" s="3">
        <v>0</v>
      </c>
      <c r="P82" s="3">
        <v>1</v>
      </c>
      <c r="Q82" s="3">
        <v>6</v>
      </c>
      <c r="R82" s="3">
        <v>0</v>
      </c>
      <c r="S82" s="1">
        <v>25</v>
      </c>
      <c r="V82" s="1">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6</v>
      </c>
      <c r="AL82" s="3">
        <f>Q83</f>
        <v>0</v>
      </c>
      <c r="AM82" s="3">
        <f>Q84</f>
        <v>0</v>
      </c>
      <c r="AN82" s="3">
        <f>Q85</f>
        <v>0</v>
      </c>
      <c r="AO82" s="3">
        <f>Q86</f>
        <v>0</v>
      </c>
      <c r="AP82" s="1">
        <f>Q87</f>
        <v>0</v>
      </c>
      <c r="AQ82" s="42">
        <f>Q88</f>
        <v>0</v>
      </c>
      <c r="AT82" s="1">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24</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1">
        <v>256</v>
      </c>
      <c r="BS82" s="27">
        <f t="shared" ref="BS82" si="1401">AU68+AU69+AU70+AU71+AU72+AU73+AU74+AU75+AU76+AU77+AU78+AU79+AU80+AU81+AU82</f>
        <v>100</v>
      </c>
      <c r="BT82" s="27">
        <f t="shared" ref="BT82" si="1402">AV68+AV69+AV70+AV71+AV72+AV73+AV74+AV75+AV76+AV77+AV78+AV79+AV80+AV81+AV82</f>
        <v>100</v>
      </c>
      <c r="BU82" s="27">
        <f t="shared" ref="BU82" si="1403">AW68+AW69+AW70+AW71+AW72+AW73+AW74+AW75+AW76+AW77+AW78+AW79+AW80+AW81+AW82</f>
        <v>100</v>
      </c>
      <c r="BV82" s="27">
        <f t="shared" ref="BV82" si="1404">AX68+AX69+AX70+AX71+AX72+AX73+AX74+AX75+AX76+AX77+AX78+AX79+AX80+AX81+AX82</f>
        <v>100</v>
      </c>
      <c r="BW82" s="27">
        <f t="shared" ref="BW82" si="1405">AY68+AY69+AY70+AY71+AY72+AY73+AY74+AY75+AY76+AY77+AY78+AY79+AY80+AY81+AY82</f>
        <v>100</v>
      </c>
      <c r="BX82" s="27">
        <f t="shared" ref="BX82" si="1406">AZ68+AZ69+AZ70+AZ71+AZ72+AZ73+AZ74+AZ75+AZ76+AZ77+AZ78+AZ79+AZ80+AZ81+AZ82</f>
        <v>100</v>
      </c>
      <c r="BY82" s="27">
        <f t="shared" ref="BY82" si="1407">BA68+BA69+BA70+BA71+BA72+BA73+BA74+BA75+BA76+BA77+BA78+BA79+BA80+BA81+BA82</f>
        <v>100</v>
      </c>
      <c r="BZ82" s="27">
        <f t="shared" ref="BZ82" si="1408">BB68+BB69+BB70+BB71+BB72+BB73+BB74+BB75+BB76+BB77+BB78+BB79+BB80+BB81+BB82</f>
        <v>100</v>
      </c>
      <c r="CA82" s="27">
        <f t="shared" ref="CA82" si="1409">BC68+BC69+BC70+BC71+BC72+BC73+BC74+BC75+BC76+BC77+BC78+BC79+BC80+BC81+BC82</f>
        <v>100</v>
      </c>
      <c r="CB82" s="27">
        <f t="shared" ref="CB82" si="1410">BD68+BD69+BD70+BD71+BD72+BD73+BD74+BD75+BD76+BD77+BD78+BD79+BD80+BD81+BD82</f>
        <v>100</v>
      </c>
      <c r="CC82" s="27">
        <f t="shared" ref="CC82" si="1411">BE68+BE69+BE70+BE71+BE72+BE73+BE74+BE75+BE76+BE77+BE78+BE79+BE80+BE81+BE82</f>
        <v>100</v>
      </c>
      <c r="CD82" s="27">
        <f t="shared" ref="CD82" si="1412">BF68+BF69+BF70+BF71+BF72+BF73+BF74+BF75+BF76+BF77+BF78+BF79+BF80+BF81+BF82</f>
        <v>100</v>
      </c>
      <c r="CE82" s="27">
        <f t="shared" ref="CE82" si="1413">BG68+BG69+BG70+BG71+BG72+BG73+BG74+BG75+BG76+BG77+BG78+BG79+BG80+BG81+BG82</f>
        <v>100</v>
      </c>
      <c r="CF82" s="27">
        <f t="shared" ref="CF82" si="1414">BH68+BH69+BH70+BH71+BH72+BH73+BH74+BH75+BH76+BH77+BH78+BH79+BH80+BH81+BH82</f>
        <v>100</v>
      </c>
      <c r="CG82" s="27">
        <f t="shared" ref="CG82" si="1415">BI68+BI69+BI70+BI71+BI72+BI73+BI74+BI75+BI76+BI77+BI78+BI79+BI80+BI81+BI82</f>
        <v>100</v>
      </c>
      <c r="CH82" s="27">
        <f t="shared" ref="CH82" si="1416">BJ68+BJ69+BJ70+BJ71+BJ72+BJ73+BJ74+BJ75+BJ76+BJ77+BJ78+BJ79+BJ80+BJ81+BJ82</f>
        <v>100</v>
      </c>
      <c r="CI82" s="27">
        <f t="shared" ref="CI82" si="1417">BK68+BK69+BK70+BK71+BK72+BK73+BK74+BK75+BK76+BK77+BK78+BK79+BK80+BK81+BK82</f>
        <v>100</v>
      </c>
      <c r="CJ82" s="27">
        <f t="shared" ref="CJ82" si="1418">BL68+BL69+BL70+BL71+BL72+BL73+BL74+BL75+BL76+BL77+BL78+BL79+BL80+BL81+BL82</f>
        <v>100</v>
      </c>
      <c r="CK82" s="27">
        <f t="shared" ref="CK82" si="1419">BM68+BM69+BM70+BM71+BM72+BM73+BM74+BM75+BM76+BM77+BM78+BM79+BM80+BM81+BM82</f>
        <v>100</v>
      </c>
      <c r="CL82" s="24">
        <f t="shared" ref="CL82" si="1420">BN68+BN69+BN70+BN71+BN72+BN73+BN74+BN75+BN76+BN77+BN78+BN79+BN80+BN81+BN82</f>
        <v>100</v>
      </c>
      <c r="CM82" s="40">
        <f t="shared" ref="CM82" si="1421">BO68+BO69+BO70+BO71+BO72+BO73+BO74+BO75+BO76+BO77+BO78+BO79+BO80+BO81+BO82</f>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1" customFormat="1" x14ac:dyDescent="0.25">
      <c r="B83" s="1" t="s">
        <v>17</v>
      </c>
      <c r="C83" s="2">
        <v>0</v>
      </c>
      <c r="D83" s="2">
        <v>0</v>
      </c>
      <c r="E83" s="2">
        <v>16</v>
      </c>
      <c r="F83" s="2">
        <v>0</v>
      </c>
      <c r="G83" s="2">
        <v>0</v>
      </c>
      <c r="H83" s="2">
        <v>0</v>
      </c>
      <c r="I83" s="2">
        <v>0</v>
      </c>
      <c r="J83" s="2">
        <v>1</v>
      </c>
      <c r="K83" s="4">
        <v>0</v>
      </c>
      <c r="L83" s="3">
        <v>0</v>
      </c>
      <c r="M83" s="3">
        <v>0</v>
      </c>
      <c r="N83" s="3">
        <v>8</v>
      </c>
      <c r="O83" s="3">
        <v>0</v>
      </c>
      <c r="P83" s="3">
        <v>0</v>
      </c>
      <c r="Q83" s="3">
        <v>0</v>
      </c>
      <c r="R83" s="3">
        <v>0</v>
      </c>
      <c r="S83" s="1">
        <v>25</v>
      </c>
      <c r="V83" s="1">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1">
        <f>R87</f>
        <v>0</v>
      </c>
      <c r="AQ83" s="42">
        <f>R88</f>
        <v>0</v>
      </c>
      <c r="AT83" s="1">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1">
        <v>512</v>
      </c>
      <c r="BS83" s="27">
        <f t="shared" ref="BS83" si="1443">AU68+AU69+AU70+AU71+AU72+AU73+AU74+AU75+AU76+AU77+AU78+AU79+AU80+AU81+AU82+AU83</f>
        <v>100</v>
      </c>
      <c r="BT83" s="27">
        <f t="shared" ref="BT83" si="1444">AV68+AV69+AV70+AV71+AV72+AV73+AV74+AV75+AV76+AV77+AV78+AV79+AV80+AV81+AV82+AV83</f>
        <v>100</v>
      </c>
      <c r="BU83" s="27">
        <f t="shared" ref="BU83" si="1445">AW68+AW69+AW70+AW71+AW72+AW73+AW74+AW75+AW76+AW77+AW78+AW79+AW80+AW81+AW82+AW83</f>
        <v>100</v>
      </c>
      <c r="BV83" s="27">
        <f t="shared" ref="BV83" si="1446">AX68+AX69+AX70+AX71+AX72+AX73+AX74+AX75+AX76+AX77+AX78+AX79+AX80+AX81+AX82+AX83</f>
        <v>100</v>
      </c>
      <c r="BW83" s="27">
        <f t="shared" ref="BW83" si="1447">AY68+AY69+AY70+AY71+AY72+AY73+AY74+AY75+AY76+AY77+AY78+AY79+AY80+AY81+AY82+AY83</f>
        <v>100</v>
      </c>
      <c r="BX83" s="27">
        <f t="shared" ref="BX83" si="1448">AZ68+AZ69+AZ70+AZ71+AZ72+AZ73+AZ74+AZ75+AZ76+AZ77+AZ78+AZ79+AZ80+AZ81+AZ82+AZ83</f>
        <v>100</v>
      </c>
      <c r="BY83" s="27">
        <f t="shared" ref="BY83" si="1449">BA68+BA69+BA70+BA71+BA72+BA73+BA74+BA75+BA76+BA77+BA78+BA79+BA80+BA81+BA82+BA83</f>
        <v>100</v>
      </c>
      <c r="BZ83" s="27">
        <f t="shared" ref="BZ83" si="1450">BB68+BB69+BB70+BB71+BB72+BB73+BB74+BB75+BB76+BB77+BB78+BB79+BB80+BB81+BB82+BB83</f>
        <v>100</v>
      </c>
      <c r="CA83" s="27">
        <f t="shared" ref="CA83" si="1451">BC68+BC69+BC70+BC71+BC72+BC73+BC74+BC75+BC76+BC77+BC78+BC79+BC80+BC81+BC82+BC83</f>
        <v>100</v>
      </c>
      <c r="CB83" s="27">
        <f t="shared" ref="CB83" si="1452">BD68+BD69+BD70+BD71+BD72+BD73+BD74+BD75+BD76+BD77+BD78+BD79+BD80+BD81+BD82+BD83</f>
        <v>100</v>
      </c>
      <c r="CC83" s="27">
        <f t="shared" ref="CC83" si="1453">BE68+BE69+BE70+BE71+BE72+BE73+BE74+BE75+BE76+BE77+BE78+BE79+BE80+BE81+BE82+BE83</f>
        <v>100</v>
      </c>
      <c r="CD83" s="27">
        <f t="shared" ref="CD83" si="1454">BF68+BF69+BF70+BF71+BF72+BF73+BF74+BF75+BF76+BF77+BF78+BF79+BF80+BF81+BF82+BF83</f>
        <v>100</v>
      </c>
      <c r="CE83" s="27">
        <f t="shared" ref="CE83" si="1455">BG68+BG69+BG70+BG71+BG72+BG73+BG74+BG75+BG76+BG77+BG78+BG79+BG80+BG81+BG82+BG83</f>
        <v>100</v>
      </c>
      <c r="CF83" s="27">
        <f t="shared" ref="CF83" si="1456">BH68+BH69+BH70+BH71+BH72+BH73+BH74+BH75+BH76+BH77+BH78+BH79+BH80+BH81+BH82+BH83</f>
        <v>100</v>
      </c>
      <c r="CG83" s="27">
        <f t="shared" ref="CG83" si="1457">BI68+BI69+BI70+BI71+BI72+BI73+BI74+BI75+BI76+BI77+BI78+BI79+BI80+BI81+BI82+BI83</f>
        <v>100</v>
      </c>
      <c r="CH83" s="27">
        <f t="shared" ref="CH83" si="1458">BJ68+BJ69+BJ70+BJ71+BJ72+BJ73+BJ74+BJ75+BJ76+BJ77+BJ78+BJ79+BJ80+BJ81+BJ82+BJ83</f>
        <v>100</v>
      </c>
      <c r="CI83" s="27">
        <f t="shared" ref="CI83" si="1459">BK68+BK69+BK70+BK71+BK72+BK73+BK74+BK75+BK76+BK77+BK78+BK79+BK80+BK81+BK82+BK83</f>
        <v>100</v>
      </c>
      <c r="CJ83" s="27">
        <f t="shared" ref="CJ83" si="1460">BL68+BL69+BL70+BL71+BL72+BL73+BL74+BL75+BL76+BL77+BL78+BL79+BL80+BL81+BL82+BL83</f>
        <v>100</v>
      </c>
      <c r="CK83" s="27">
        <f t="shared" ref="CK83" si="1461">BM68+BM69+BM70+BM71+BM72+BM73+BM74+BM75+BM76+BM77+BM78+BM79+BM80+BM81+BM82+BM83</f>
        <v>100</v>
      </c>
      <c r="CL83" s="24">
        <f t="shared" ref="CL83" si="1462">BN68+BN69+BN70+BN71+BN72+BN73+BN74+BN75+BN76+BN77+BN78+BN79+BN80+BN81+BN82+BN83</f>
        <v>100</v>
      </c>
      <c r="CM83" s="40">
        <f t="shared" ref="CM83" si="1463">BO68+BO69+BO70+BO71+BO72+BO73+BO74+BO75+BO76+BO77+BO78+BO79+BO80+BO81+BO82+BO83</f>
        <v>100</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1" customFormat="1" x14ac:dyDescent="0.25">
      <c r="B84" s="1" t="s">
        <v>18</v>
      </c>
      <c r="C84" s="2">
        <v>0</v>
      </c>
      <c r="D84" s="2">
        <v>8</v>
      </c>
      <c r="E84" s="2">
        <v>10</v>
      </c>
      <c r="F84" s="2">
        <v>2</v>
      </c>
      <c r="G84" s="2">
        <v>1</v>
      </c>
      <c r="H84" s="4">
        <v>0</v>
      </c>
      <c r="I84" s="3">
        <v>1</v>
      </c>
      <c r="J84" s="3">
        <v>1</v>
      </c>
      <c r="K84" s="3">
        <v>1</v>
      </c>
      <c r="L84" s="3">
        <v>1</v>
      </c>
      <c r="M84" s="3">
        <v>0</v>
      </c>
      <c r="N84" s="3">
        <v>0</v>
      </c>
      <c r="O84" s="3">
        <v>0</v>
      </c>
      <c r="P84" s="3">
        <v>0</v>
      </c>
      <c r="Q84" s="3">
        <v>0</v>
      </c>
      <c r="R84" s="3">
        <v>0</v>
      </c>
      <c r="S84" s="1">
        <v>25</v>
      </c>
      <c r="V84" s="1" t="s">
        <v>1</v>
      </c>
      <c r="W84" s="1">
        <f>S68</f>
        <v>21</v>
      </c>
      <c r="X84" s="1">
        <f>S69</f>
        <v>25</v>
      </c>
      <c r="Y84" s="1">
        <f>S70</f>
        <v>25</v>
      </c>
      <c r="Z84" s="1">
        <f>S71</f>
        <v>25</v>
      </c>
      <c r="AA84" s="1">
        <f>S72</f>
        <v>25</v>
      </c>
      <c r="AB84" s="1">
        <f>S73</f>
        <v>25</v>
      </c>
      <c r="AC84" s="1">
        <f>S74</f>
        <v>25</v>
      </c>
      <c r="AD84" s="1">
        <f>S75</f>
        <v>25</v>
      </c>
      <c r="AE84" s="1">
        <f>S76</f>
        <v>25</v>
      </c>
      <c r="AF84" s="1">
        <f>S77</f>
        <v>25</v>
      </c>
      <c r="AG84" s="1">
        <f>S78</f>
        <v>25</v>
      </c>
      <c r="AH84" s="1">
        <f>S79</f>
        <v>25</v>
      </c>
      <c r="AI84" s="1">
        <f>S80</f>
        <v>25</v>
      </c>
      <c r="AJ84" s="1">
        <f>S81</f>
        <v>25</v>
      </c>
      <c r="AK84" s="1">
        <f>S82</f>
        <v>25</v>
      </c>
      <c r="AL84" s="1">
        <f>S83</f>
        <v>25</v>
      </c>
      <c r="AM84" s="1">
        <f>S84</f>
        <v>25</v>
      </c>
      <c r="AN84" s="1">
        <f>S85</f>
        <v>25</v>
      </c>
      <c r="AO84" s="1">
        <f>S86</f>
        <v>25</v>
      </c>
      <c r="AP84" s="1">
        <f>S87</f>
        <v>25</v>
      </c>
      <c r="AQ84" s="1">
        <f>S88</f>
        <v>25</v>
      </c>
      <c r="AT84" s="1" t="s">
        <v>36</v>
      </c>
      <c r="AU84" s="24">
        <f t="shared" ref="AU84:BO84" si="1464">SUM(AU68:AU83)</f>
        <v>100</v>
      </c>
      <c r="AV84" s="24">
        <f t="shared" si="1464"/>
        <v>100</v>
      </c>
      <c r="AW84" s="24">
        <f t="shared" si="1464"/>
        <v>100</v>
      </c>
      <c r="AX84" s="24">
        <f t="shared" si="1464"/>
        <v>100</v>
      </c>
      <c r="AY84" s="24">
        <f t="shared" si="1464"/>
        <v>100</v>
      </c>
      <c r="AZ84" s="24">
        <f t="shared" si="1464"/>
        <v>100</v>
      </c>
      <c r="BA84" s="24">
        <f t="shared" si="1464"/>
        <v>100</v>
      </c>
      <c r="BB84" s="24">
        <f t="shared" si="1464"/>
        <v>100</v>
      </c>
      <c r="BC84" s="24">
        <f t="shared" si="1464"/>
        <v>100</v>
      </c>
      <c r="BD84" s="24">
        <f t="shared" si="1464"/>
        <v>100</v>
      </c>
      <c r="BE84" s="24">
        <f t="shared" si="1464"/>
        <v>100</v>
      </c>
      <c r="BF84" s="24">
        <f t="shared" si="1464"/>
        <v>100</v>
      </c>
      <c r="BG84" s="24">
        <f t="shared" si="1464"/>
        <v>100</v>
      </c>
      <c r="BH84" s="24">
        <f t="shared" si="1464"/>
        <v>100</v>
      </c>
      <c r="BI84" s="24">
        <f t="shared" si="1464"/>
        <v>100</v>
      </c>
      <c r="BJ84" s="24">
        <f t="shared" si="1464"/>
        <v>100</v>
      </c>
      <c r="BK84" s="24">
        <f t="shared" si="1464"/>
        <v>100</v>
      </c>
      <c r="BL84" s="24">
        <f t="shared" si="1464"/>
        <v>100</v>
      </c>
      <c r="BM84" s="24">
        <f t="shared" si="1464"/>
        <v>100</v>
      </c>
      <c r="BN84" s="24">
        <f t="shared" si="1464"/>
        <v>100</v>
      </c>
      <c r="BO84" s="24">
        <f t="shared" si="1464"/>
        <v>100</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1" customFormat="1" x14ac:dyDescent="0.25">
      <c r="B85" s="1" t="s">
        <v>19</v>
      </c>
      <c r="C85" s="2">
        <v>0</v>
      </c>
      <c r="D85" s="2">
        <v>19</v>
      </c>
      <c r="E85" s="2">
        <v>0</v>
      </c>
      <c r="F85" s="2">
        <v>1</v>
      </c>
      <c r="G85" s="2">
        <v>0</v>
      </c>
      <c r="H85" s="2">
        <v>2</v>
      </c>
      <c r="I85" s="4">
        <v>2</v>
      </c>
      <c r="J85" s="3">
        <v>1</v>
      </c>
      <c r="K85" s="3">
        <v>0</v>
      </c>
      <c r="L85" s="3">
        <v>0</v>
      </c>
      <c r="M85" s="3">
        <v>0</v>
      </c>
      <c r="N85" s="3">
        <v>0</v>
      </c>
      <c r="O85" s="3">
        <v>0</v>
      </c>
      <c r="P85" s="3">
        <v>0</v>
      </c>
      <c r="Q85" s="3">
        <v>0</v>
      </c>
      <c r="R85" s="3">
        <v>0</v>
      </c>
      <c r="S85" s="1">
        <v>25</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1" customFormat="1" x14ac:dyDescent="0.25">
      <c r="B86" s="1" t="s">
        <v>20</v>
      </c>
      <c r="C86" s="2">
        <v>0</v>
      </c>
      <c r="D86" s="2">
        <v>0</v>
      </c>
      <c r="E86" s="2">
        <v>0</v>
      </c>
      <c r="F86" s="2">
        <v>2</v>
      </c>
      <c r="G86" s="2">
        <v>8</v>
      </c>
      <c r="H86" s="3">
        <v>10</v>
      </c>
      <c r="I86" s="3">
        <v>0</v>
      </c>
      <c r="J86" s="3">
        <v>1</v>
      </c>
      <c r="K86" s="3">
        <v>2</v>
      </c>
      <c r="L86" s="3">
        <v>2</v>
      </c>
      <c r="M86" s="3">
        <v>0</v>
      </c>
      <c r="N86" s="3">
        <v>0</v>
      </c>
      <c r="O86" s="3">
        <v>0</v>
      </c>
      <c r="P86" s="3">
        <v>0</v>
      </c>
      <c r="Q86" s="3">
        <v>0</v>
      </c>
      <c r="R86" s="3">
        <v>0</v>
      </c>
      <c r="S86" s="1">
        <v>25</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1" customFormat="1" x14ac:dyDescent="0.25">
      <c r="B87" s="1" t="s">
        <v>21</v>
      </c>
      <c r="C87" s="1">
        <v>0</v>
      </c>
      <c r="D87" s="1">
        <v>0</v>
      </c>
      <c r="E87" s="1">
        <v>0</v>
      </c>
      <c r="F87" s="1">
        <v>0</v>
      </c>
      <c r="G87" s="1">
        <v>0</v>
      </c>
      <c r="H87" s="1">
        <v>0</v>
      </c>
      <c r="I87" s="1">
        <v>1</v>
      </c>
      <c r="J87" s="1">
        <v>0</v>
      </c>
      <c r="K87" s="1">
        <v>0</v>
      </c>
      <c r="L87" s="1">
        <v>0</v>
      </c>
      <c r="M87" s="1">
        <v>24</v>
      </c>
      <c r="N87" s="1">
        <v>0</v>
      </c>
      <c r="O87" s="1">
        <v>0</v>
      </c>
      <c r="P87" s="1">
        <v>0</v>
      </c>
      <c r="Q87" s="1">
        <v>0</v>
      </c>
      <c r="R87" s="1">
        <v>0</v>
      </c>
      <c r="S87" s="1">
        <v>25</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1" customFormat="1" x14ac:dyDescent="0.25">
      <c r="B88" s="1" t="s">
        <v>22</v>
      </c>
      <c r="C88" s="42">
        <v>0</v>
      </c>
      <c r="D88" s="42">
        <v>0</v>
      </c>
      <c r="E88" s="42">
        <v>0</v>
      </c>
      <c r="F88" s="42">
        <v>2</v>
      </c>
      <c r="G88" s="42">
        <v>1</v>
      </c>
      <c r="H88" s="42">
        <v>4</v>
      </c>
      <c r="I88" s="42">
        <v>16</v>
      </c>
      <c r="J88" s="42">
        <v>2</v>
      </c>
      <c r="K88" s="42">
        <v>0</v>
      </c>
      <c r="L88" s="42">
        <v>0</v>
      </c>
      <c r="M88" s="42">
        <v>0</v>
      </c>
      <c r="N88" s="42">
        <v>0</v>
      </c>
      <c r="O88" s="42">
        <v>0</v>
      </c>
      <c r="P88" s="42">
        <v>0</v>
      </c>
      <c r="Q88" s="42">
        <v>0</v>
      </c>
      <c r="R88" s="42">
        <v>0</v>
      </c>
      <c r="S88" s="1">
        <v>25</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1" customFormat="1" x14ac:dyDescent="0.25">
      <c r="B89" s="1" t="s">
        <v>73</v>
      </c>
      <c r="C89" s="1">
        <v>0</v>
      </c>
      <c r="D89" s="1">
        <v>0</v>
      </c>
      <c r="E89" s="1">
        <v>0</v>
      </c>
      <c r="F89" s="1">
        <v>0</v>
      </c>
      <c r="G89" s="1">
        <v>0</v>
      </c>
      <c r="H89" s="1">
        <v>0</v>
      </c>
      <c r="I89" s="1">
        <v>0</v>
      </c>
      <c r="J89" s="1">
        <v>2</v>
      </c>
      <c r="K89" s="1">
        <v>4</v>
      </c>
      <c r="L89" s="1">
        <v>18</v>
      </c>
      <c r="M89" s="1">
        <v>1</v>
      </c>
      <c r="N89" s="1">
        <v>0</v>
      </c>
      <c r="O89" s="1">
        <v>0</v>
      </c>
      <c r="P89" s="1">
        <v>0</v>
      </c>
      <c r="Q89" s="1">
        <v>0</v>
      </c>
      <c r="R89" s="1">
        <v>0</v>
      </c>
      <c r="S89" s="1">
        <v>25</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1" customFormat="1" x14ac:dyDescent="0.25">
      <c r="B90" s="1" t="s">
        <v>78</v>
      </c>
      <c r="C90" s="1">
        <v>0</v>
      </c>
      <c r="D90" s="1">
        <v>0</v>
      </c>
      <c r="E90" s="1">
        <v>0</v>
      </c>
      <c r="F90" s="1">
        <v>0</v>
      </c>
      <c r="G90" s="1">
        <v>1</v>
      </c>
      <c r="H90" s="1">
        <v>1</v>
      </c>
      <c r="I90" s="1">
        <v>0</v>
      </c>
      <c r="J90" s="1">
        <v>0</v>
      </c>
      <c r="K90" s="1">
        <v>0</v>
      </c>
      <c r="L90" s="1">
        <v>0</v>
      </c>
      <c r="M90" s="1">
        <v>1</v>
      </c>
      <c r="N90" s="1">
        <v>22</v>
      </c>
      <c r="O90" s="1">
        <v>0</v>
      </c>
      <c r="P90" s="1">
        <v>0</v>
      </c>
      <c r="Q90" s="1">
        <v>0</v>
      </c>
      <c r="R90" s="1">
        <v>0</v>
      </c>
      <c r="S90" s="1">
        <v>25</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1" customFormat="1" x14ac:dyDescent="0.25">
      <c r="B91" s="38" t="s">
        <v>79</v>
      </c>
      <c r="C91" s="1">
        <v>0</v>
      </c>
      <c r="D91" s="1">
        <v>0</v>
      </c>
      <c r="E91" s="1">
        <v>0</v>
      </c>
      <c r="F91" s="1">
        <v>21</v>
      </c>
      <c r="G91" s="1">
        <v>0</v>
      </c>
      <c r="H91" s="1">
        <v>3</v>
      </c>
      <c r="I91" s="1">
        <v>0</v>
      </c>
      <c r="J91" s="1">
        <v>0</v>
      </c>
      <c r="K91" s="1">
        <v>0</v>
      </c>
      <c r="L91" s="1">
        <v>1</v>
      </c>
      <c r="M91" s="1">
        <v>0</v>
      </c>
      <c r="N91" s="1">
        <v>0</v>
      </c>
      <c r="O91" s="1">
        <v>0</v>
      </c>
      <c r="P91" s="1">
        <v>0</v>
      </c>
      <c r="Q91" s="1">
        <v>0</v>
      </c>
      <c r="R91" s="1">
        <v>0</v>
      </c>
      <c r="S91" s="1">
        <v>25</v>
      </c>
    </row>
    <row r="92" spans="2:118" s="1" customFormat="1" x14ac:dyDescent="0.25"/>
    <row r="93" spans="2:118" s="1" customFormat="1" x14ac:dyDescent="0.25"/>
    <row r="94" spans="2:118" s="1" customFormat="1" x14ac:dyDescent="0.25"/>
    <row r="95" spans="2:118" s="1"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topLeftCell="B1" zoomScale="75" zoomScaleNormal="75" workbookViewId="0">
      <selection activeCell="P21" sqref="P21"/>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0</v>
      </c>
      <c r="L5" s="38">
        <v>0</v>
      </c>
      <c r="M5" s="38">
        <v>0</v>
      </c>
      <c r="N5" s="38">
        <v>0</v>
      </c>
      <c r="O5" s="38">
        <v>24</v>
      </c>
      <c r="P5" s="38">
        <v>0</v>
      </c>
      <c r="Q5" s="38">
        <v>0</v>
      </c>
      <c r="R5" s="38">
        <v>0</v>
      </c>
      <c r="S5" s="1">
        <v>24</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24</v>
      </c>
      <c r="CV5" s="15">
        <f>S6</f>
        <v>26</v>
      </c>
      <c r="CW5" s="15">
        <f>S7</f>
        <v>26</v>
      </c>
      <c r="CX5" s="15">
        <f>S8</f>
        <v>26</v>
      </c>
      <c r="CY5" s="15">
        <f>S9</f>
        <v>26</v>
      </c>
      <c r="CZ5" s="15">
        <f>S10</f>
        <v>26</v>
      </c>
      <c r="DA5" s="15">
        <f>S11</f>
        <v>26</v>
      </c>
      <c r="DB5" s="15">
        <f>S12</f>
        <v>26</v>
      </c>
      <c r="DC5" s="15">
        <f>S13</f>
        <v>26</v>
      </c>
      <c r="DD5" s="15">
        <f>S14</f>
        <v>26</v>
      </c>
      <c r="DE5" s="15">
        <f>S15</f>
        <v>26</v>
      </c>
      <c r="DF5" s="15">
        <f>S16</f>
        <v>26</v>
      </c>
      <c r="DG5" s="15">
        <f>S17</f>
        <v>26</v>
      </c>
      <c r="DH5" s="15">
        <f>S18</f>
        <v>26</v>
      </c>
      <c r="DI5" s="15">
        <f>S19</f>
        <v>26</v>
      </c>
      <c r="DJ5" s="15">
        <f>S20</f>
        <v>26</v>
      </c>
      <c r="DK5" s="15">
        <f>S21</f>
        <v>26</v>
      </c>
      <c r="DL5" s="15">
        <f>S22</f>
        <v>26</v>
      </c>
      <c r="DM5" s="15">
        <f>S23</f>
        <v>26</v>
      </c>
      <c r="DN5" s="15">
        <f>S24</f>
        <v>26</v>
      </c>
      <c r="DO5" s="15">
        <f>S25</f>
        <v>26</v>
      </c>
      <c r="DP5" s="15">
        <f>S26</f>
        <v>26</v>
      </c>
    </row>
    <row r="6" spans="1:120" s="1" customFormat="1" ht="18.75" x14ac:dyDescent="0.25">
      <c r="B6" s="1" t="s">
        <v>3</v>
      </c>
      <c r="C6" s="38">
        <v>0</v>
      </c>
      <c r="D6" s="38">
        <v>0</v>
      </c>
      <c r="E6" s="38">
        <v>0</v>
      </c>
      <c r="F6" s="38">
        <v>0</v>
      </c>
      <c r="G6" s="38">
        <v>0</v>
      </c>
      <c r="H6" s="38">
        <v>0</v>
      </c>
      <c r="I6" s="38">
        <v>0</v>
      </c>
      <c r="J6" s="38">
        <v>0</v>
      </c>
      <c r="K6" s="38">
        <v>0</v>
      </c>
      <c r="L6" s="38">
        <v>0</v>
      </c>
      <c r="M6" s="38">
        <v>0</v>
      </c>
      <c r="N6" s="38">
        <v>1</v>
      </c>
      <c r="O6" s="38">
        <v>25</v>
      </c>
      <c r="P6" s="38">
        <v>0</v>
      </c>
      <c r="Q6" s="38">
        <v>0</v>
      </c>
      <c r="R6" s="38">
        <v>0</v>
      </c>
      <c r="S6" s="1">
        <v>26</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0</v>
      </c>
      <c r="AN6" s="4">
        <f>D22</f>
        <v>0</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0</v>
      </c>
      <c r="BM6" s="26">
        <f t="shared" si="4"/>
        <v>0</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0</v>
      </c>
      <c r="CL6" s="26">
        <f t="shared" si="5"/>
        <v>0</v>
      </c>
      <c r="CM6" s="24">
        <f t="shared" si="5"/>
        <v>0</v>
      </c>
      <c r="CN6" s="24">
        <f t="shared" si="5"/>
        <v>0</v>
      </c>
      <c r="CO6" s="24">
        <f t="shared" si="5"/>
        <v>0</v>
      </c>
      <c r="CP6" s="25">
        <f t="shared" si="5"/>
        <v>0</v>
      </c>
      <c r="CT6" s="11" t="s">
        <v>39</v>
      </c>
      <c r="CU6" s="16"/>
      <c r="CV6" s="16"/>
      <c r="CW6" s="16"/>
      <c r="CX6" s="16"/>
      <c r="CY6" s="16"/>
      <c r="CZ6" s="16"/>
      <c r="DA6" s="16"/>
      <c r="DB6" s="16"/>
      <c r="DC6" s="16"/>
      <c r="DD6" s="16">
        <f>CD12</f>
        <v>88.461538461538453</v>
      </c>
      <c r="DE6" s="16">
        <f>CE12</f>
        <v>100</v>
      </c>
      <c r="DF6" s="16">
        <f>CF15</f>
        <v>96.153846153846146</v>
      </c>
      <c r="DG6" s="16"/>
      <c r="DH6" s="16">
        <f>CH12</f>
        <v>96.153846153846146</v>
      </c>
      <c r="DI6" s="16"/>
      <c r="DJ6" s="16"/>
      <c r="DK6" s="16"/>
      <c r="DL6" s="16"/>
      <c r="DM6" s="16"/>
      <c r="DN6" s="16"/>
      <c r="DO6" s="16"/>
      <c r="DP6" s="16">
        <f>CP14</f>
        <v>7.6923076923076925</v>
      </c>
    </row>
    <row r="7" spans="1:120" s="1" customFormat="1" ht="18.75" x14ac:dyDescent="0.25">
      <c r="B7" s="1" t="s">
        <v>4</v>
      </c>
      <c r="C7" s="4">
        <v>0</v>
      </c>
      <c r="D7" s="4">
        <v>0</v>
      </c>
      <c r="E7" s="4">
        <v>0</v>
      </c>
      <c r="F7" s="4">
        <v>0</v>
      </c>
      <c r="G7" s="4">
        <v>0</v>
      </c>
      <c r="H7" s="4">
        <v>0</v>
      </c>
      <c r="I7" s="4">
        <v>0</v>
      </c>
      <c r="J7" s="4">
        <v>4</v>
      </c>
      <c r="K7" s="4">
        <v>11</v>
      </c>
      <c r="L7" s="4">
        <v>4</v>
      </c>
      <c r="M7" s="4">
        <v>1</v>
      </c>
      <c r="N7" s="3">
        <v>2</v>
      </c>
      <c r="O7" s="3">
        <v>0</v>
      </c>
      <c r="P7" s="3">
        <v>4</v>
      </c>
      <c r="Q7" s="3">
        <v>0</v>
      </c>
      <c r="R7" s="3">
        <v>0</v>
      </c>
      <c r="S7" s="1">
        <v>26</v>
      </c>
      <c r="V7" s="1">
        <v>6.25E-2</v>
      </c>
      <c r="W7" s="1">
        <f>E5</f>
        <v>0</v>
      </c>
      <c r="X7" s="1">
        <f>E6</f>
        <v>0</v>
      </c>
      <c r="Y7" s="4">
        <f>E7</f>
        <v>0</v>
      </c>
      <c r="Z7" s="4">
        <f>E8</f>
        <v>0</v>
      </c>
      <c r="AA7" s="4">
        <f>E9</f>
        <v>0</v>
      </c>
      <c r="AB7" s="1">
        <f>E10</f>
        <v>0</v>
      </c>
      <c r="AC7" s="4">
        <f>E11</f>
        <v>0</v>
      </c>
      <c r="AD7" s="1">
        <f>E12</f>
        <v>0</v>
      </c>
      <c r="AE7" s="4">
        <f>E13</f>
        <v>0</v>
      </c>
      <c r="AF7" s="2">
        <f>E14</f>
        <v>4</v>
      </c>
      <c r="AG7" s="2">
        <f>E15</f>
        <v>0</v>
      </c>
      <c r="AH7" s="2">
        <f>E16</f>
        <v>0</v>
      </c>
      <c r="AI7" s="38">
        <f>E17</f>
        <v>0</v>
      </c>
      <c r="AJ7" s="2">
        <f>E18</f>
        <v>0</v>
      </c>
      <c r="AK7" s="1">
        <f>E19</f>
        <v>0</v>
      </c>
      <c r="AL7" s="1">
        <f>E20</f>
        <v>0</v>
      </c>
      <c r="AM7" s="4">
        <f>E21</f>
        <v>1</v>
      </c>
      <c r="AN7" s="4">
        <f>E22</f>
        <v>0</v>
      </c>
      <c r="AO7" s="1">
        <f>E23</f>
        <v>0</v>
      </c>
      <c r="AP7" s="1">
        <f>E24</f>
        <v>0</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0</v>
      </c>
      <c r="BE7" s="25">
        <f t="shared" si="6"/>
        <v>15.384615384615385</v>
      </c>
      <c r="BF7" s="25">
        <f t="shared" si="6"/>
        <v>0</v>
      </c>
      <c r="BG7" s="25">
        <f t="shared" si="6"/>
        <v>0</v>
      </c>
      <c r="BH7" s="39">
        <f t="shared" si="6"/>
        <v>0</v>
      </c>
      <c r="BI7" s="25">
        <f t="shared" si="6"/>
        <v>0</v>
      </c>
      <c r="BJ7" s="24">
        <f t="shared" si="6"/>
        <v>0</v>
      </c>
      <c r="BK7" s="24">
        <f t="shared" si="6"/>
        <v>0</v>
      </c>
      <c r="BL7" s="26">
        <f t="shared" si="6"/>
        <v>3.8461538461538463</v>
      </c>
      <c r="BM7" s="26">
        <f t="shared" si="6"/>
        <v>0</v>
      </c>
      <c r="BN7" s="24">
        <f t="shared" si="6"/>
        <v>0</v>
      </c>
      <c r="BO7" s="24">
        <f t="shared" si="6"/>
        <v>0</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0</v>
      </c>
      <c r="CD7" s="25">
        <f t="shared" si="7"/>
        <v>15.384615384615385</v>
      </c>
      <c r="CE7" s="25">
        <f t="shared" si="7"/>
        <v>0</v>
      </c>
      <c r="CF7" s="25">
        <f t="shared" si="7"/>
        <v>0</v>
      </c>
      <c r="CG7" s="39">
        <f t="shared" si="7"/>
        <v>0</v>
      </c>
      <c r="CH7" s="25">
        <f t="shared" si="7"/>
        <v>0</v>
      </c>
      <c r="CI7" s="24">
        <f t="shared" si="7"/>
        <v>0</v>
      </c>
      <c r="CJ7" s="24">
        <f t="shared" si="7"/>
        <v>0</v>
      </c>
      <c r="CK7" s="26">
        <f t="shared" si="7"/>
        <v>3.8461538461538463</v>
      </c>
      <c r="CL7" s="26">
        <f t="shared" si="7"/>
        <v>0</v>
      </c>
      <c r="CM7" s="24">
        <f t="shared" si="7"/>
        <v>0</v>
      </c>
      <c r="CN7" s="24">
        <f t="shared" si="7"/>
        <v>0</v>
      </c>
      <c r="CO7" s="24">
        <f t="shared" si="7"/>
        <v>0</v>
      </c>
      <c r="CP7" s="25">
        <f t="shared" si="7"/>
        <v>0</v>
      </c>
      <c r="CT7" s="11" t="s">
        <v>40</v>
      </c>
      <c r="CU7" s="16"/>
      <c r="CV7" s="16"/>
      <c r="CW7" s="16">
        <f>BW15</f>
        <v>76.92307692307692</v>
      </c>
      <c r="CX7" s="16">
        <f>BX15</f>
        <v>88.461538461538453</v>
      </c>
      <c r="CY7" s="16">
        <f>BY15</f>
        <v>92.307692307692307</v>
      </c>
      <c r="CZ7" s="16"/>
      <c r="DA7" s="17">
        <f>CA14</f>
        <v>84.615384615384599</v>
      </c>
      <c r="DB7" s="16"/>
      <c r="DC7" s="16">
        <f>CC13</f>
        <v>88.461538461538453</v>
      </c>
      <c r="DD7" s="16">
        <f>CD14-CD12</f>
        <v>3.8461538461538396</v>
      </c>
      <c r="DE7" s="16"/>
      <c r="DF7" s="16">
        <f>CF15-CF14</f>
        <v>0</v>
      </c>
      <c r="DG7" s="16"/>
      <c r="DH7" s="16"/>
      <c r="DI7" s="16"/>
      <c r="DJ7" s="16"/>
      <c r="DK7" s="16">
        <f>CK10</f>
        <v>92.307692307692292</v>
      </c>
      <c r="DL7" s="16">
        <f>CL11</f>
        <v>84.615384615384613</v>
      </c>
      <c r="DM7" s="16"/>
      <c r="DN7" s="16"/>
      <c r="DO7" s="16"/>
      <c r="DP7" s="16"/>
    </row>
    <row r="8" spans="1:120" s="1" customFormat="1" ht="18.75" x14ac:dyDescent="0.25">
      <c r="B8" s="1" t="s">
        <v>5</v>
      </c>
      <c r="C8" s="4">
        <v>0</v>
      </c>
      <c r="D8" s="4">
        <v>0</v>
      </c>
      <c r="E8" s="4">
        <v>0</v>
      </c>
      <c r="F8" s="4">
        <v>0</v>
      </c>
      <c r="G8" s="4">
        <v>0</v>
      </c>
      <c r="H8" s="4">
        <v>0</v>
      </c>
      <c r="I8" s="4">
        <v>0</v>
      </c>
      <c r="J8" s="4">
        <v>5</v>
      </c>
      <c r="K8" s="4">
        <v>11</v>
      </c>
      <c r="L8" s="4">
        <v>3</v>
      </c>
      <c r="M8" s="4">
        <v>4</v>
      </c>
      <c r="N8" s="3">
        <v>0</v>
      </c>
      <c r="O8" s="3">
        <v>1</v>
      </c>
      <c r="P8" s="3">
        <v>2</v>
      </c>
      <c r="Q8" s="3">
        <v>0</v>
      </c>
      <c r="R8" s="3">
        <v>0</v>
      </c>
      <c r="S8" s="1">
        <v>26</v>
      </c>
      <c r="V8" s="1">
        <v>0.125</v>
      </c>
      <c r="W8" s="1">
        <f>F5</f>
        <v>0</v>
      </c>
      <c r="X8" s="1">
        <f>F6</f>
        <v>0</v>
      </c>
      <c r="Y8" s="4">
        <f>F7</f>
        <v>0</v>
      </c>
      <c r="Z8" s="4">
        <f>F8</f>
        <v>0</v>
      </c>
      <c r="AA8" s="4">
        <f>F9</f>
        <v>0</v>
      </c>
      <c r="AB8" s="1">
        <f>F10</f>
        <v>0</v>
      </c>
      <c r="AC8" s="4">
        <f>F11</f>
        <v>0</v>
      </c>
      <c r="AD8" s="1">
        <f>F12</f>
        <v>0</v>
      </c>
      <c r="AE8" s="4">
        <f>F13</f>
        <v>0</v>
      </c>
      <c r="AF8" s="2">
        <f>F14</f>
        <v>0</v>
      </c>
      <c r="AG8" s="2">
        <f>F15</f>
        <v>0</v>
      </c>
      <c r="AH8" s="2">
        <f>F16</f>
        <v>0</v>
      </c>
      <c r="AI8" s="38">
        <f>F17</f>
        <v>0</v>
      </c>
      <c r="AJ8" s="2">
        <f>F18</f>
        <v>0</v>
      </c>
      <c r="AK8" s="1">
        <f>F19</f>
        <v>0</v>
      </c>
      <c r="AL8" s="1">
        <f>F20</f>
        <v>0</v>
      </c>
      <c r="AM8" s="4">
        <f>F21</f>
        <v>11</v>
      </c>
      <c r="AN8" s="4">
        <f>F22</f>
        <v>1</v>
      </c>
      <c r="AO8" s="1">
        <f>F23</f>
        <v>0</v>
      </c>
      <c r="AP8" s="1">
        <f>F24</f>
        <v>0</v>
      </c>
      <c r="AQ8" s="1">
        <f>F25</f>
        <v>0</v>
      </c>
      <c r="AR8" s="2">
        <f>F26</f>
        <v>0</v>
      </c>
      <c r="AU8" s="1">
        <v>0.125</v>
      </c>
      <c r="AV8" s="24">
        <f t="shared" ref="AV8:BQ8" si="8">PRODUCT(W8*100*1/W21)</f>
        <v>0</v>
      </c>
      <c r="AW8" s="24">
        <f t="shared" si="8"/>
        <v>0</v>
      </c>
      <c r="AX8" s="26">
        <f t="shared" si="8"/>
        <v>0</v>
      </c>
      <c r="AY8" s="26">
        <f t="shared" si="8"/>
        <v>0</v>
      </c>
      <c r="AZ8" s="26">
        <f t="shared" si="8"/>
        <v>0</v>
      </c>
      <c r="BA8" s="24">
        <f t="shared" si="8"/>
        <v>0</v>
      </c>
      <c r="BB8" s="26">
        <f t="shared" si="8"/>
        <v>0</v>
      </c>
      <c r="BC8" s="24">
        <f t="shared" si="8"/>
        <v>0</v>
      </c>
      <c r="BD8" s="26">
        <f t="shared" si="8"/>
        <v>0</v>
      </c>
      <c r="BE8" s="25">
        <f t="shared" si="8"/>
        <v>0</v>
      </c>
      <c r="BF8" s="25">
        <f t="shared" si="8"/>
        <v>0</v>
      </c>
      <c r="BG8" s="25">
        <f t="shared" si="8"/>
        <v>0</v>
      </c>
      <c r="BH8" s="39">
        <f t="shared" si="8"/>
        <v>0</v>
      </c>
      <c r="BI8" s="25">
        <f t="shared" si="8"/>
        <v>0</v>
      </c>
      <c r="BJ8" s="24">
        <f t="shared" si="8"/>
        <v>0</v>
      </c>
      <c r="BK8" s="24">
        <f t="shared" si="8"/>
        <v>0</v>
      </c>
      <c r="BL8" s="26">
        <f t="shared" si="8"/>
        <v>42.307692307692307</v>
      </c>
      <c r="BM8" s="26">
        <f t="shared" si="8"/>
        <v>3.8461538461538463</v>
      </c>
      <c r="BN8" s="24">
        <f t="shared" si="8"/>
        <v>0</v>
      </c>
      <c r="BO8" s="24">
        <f t="shared" si="8"/>
        <v>0</v>
      </c>
      <c r="BP8" s="24">
        <f t="shared" si="8"/>
        <v>0</v>
      </c>
      <c r="BQ8" s="25">
        <f t="shared" si="8"/>
        <v>0</v>
      </c>
      <c r="BT8" s="1">
        <v>0.125</v>
      </c>
      <c r="BU8" s="24">
        <f t="shared" ref="BU8:CP8" si="9">AV5+AV6+AV7+AV8</f>
        <v>0</v>
      </c>
      <c r="BV8" s="24">
        <f t="shared" si="9"/>
        <v>0</v>
      </c>
      <c r="BW8" s="26">
        <f t="shared" si="9"/>
        <v>0</v>
      </c>
      <c r="BX8" s="26">
        <f t="shared" si="9"/>
        <v>0</v>
      </c>
      <c r="BY8" s="26">
        <f t="shared" si="9"/>
        <v>0</v>
      </c>
      <c r="BZ8" s="24">
        <f t="shared" si="9"/>
        <v>0</v>
      </c>
      <c r="CA8" s="26">
        <f t="shared" si="9"/>
        <v>0</v>
      </c>
      <c r="CB8" s="24">
        <f t="shared" si="9"/>
        <v>0</v>
      </c>
      <c r="CC8" s="26">
        <f t="shared" si="9"/>
        <v>0</v>
      </c>
      <c r="CD8" s="25">
        <f t="shared" si="9"/>
        <v>15.384615384615385</v>
      </c>
      <c r="CE8" s="25">
        <f t="shared" si="9"/>
        <v>0</v>
      </c>
      <c r="CF8" s="25">
        <f t="shared" si="9"/>
        <v>0</v>
      </c>
      <c r="CG8" s="39">
        <f t="shared" si="9"/>
        <v>0</v>
      </c>
      <c r="CH8" s="25">
        <f t="shared" si="9"/>
        <v>0</v>
      </c>
      <c r="CI8" s="24">
        <f t="shared" si="9"/>
        <v>0</v>
      </c>
      <c r="CJ8" s="24">
        <f t="shared" si="9"/>
        <v>0</v>
      </c>
      <c r="CK8" s="26">
        <f t="shared" si="9"/>
        <v>46.153846153846153</v>
      </c>
      <c r="CL8" s="26">
        <f t="shared" si="9"/>
        <v>3.8461538461538463</v>
      </c>
      <c r="CM8" s="24">
        <f t="shared" si="9"/>
        <v>0</v>
      </c>
      <c r="CN8" s="24">
        <f t="shared" si="9"/>
        <v>0</v>
      </c>
      <c r="CO8" s="24">
        <f t="shared" si="9"/>
        <v>0</v>
      </c>
      <c r="CP8" s="25">
        <f t="shared" si="9"/>
        <v>0</v>
      </c>
      <c r="CT8" s="11" t="s">
        <v>41</v>
      </c>
      <c r="CU8" s="16"/>
      <c r="CV8" s="16"/>
      <c r="CW8" s="16">
        <f>BW20-BW15</f>
        <v>23.07692307692308</v>
      </c>
      <c r="CX8" s="16">
        <f>BX20-BX15</f>
        <v>11.538461538461533</v>
      </c>
      <c r="CY8" s="16">
        <f>BY20-BY15</f>
        <v>7.6923076923076934</v>
      </c>
      <c r="CZ8" s="16"/>
      <c r="DA8" s="16">
        <f>CA20-CA14</f>
        <v>15.384615384615373</v>
      </c>
      <c r="DB8" s="16"/>
      <c r="DC8" s="16">
        <f>CC20-CC13</f>
        <v>11.538461538461533</v>
      </c>
      <c r="DD8" s="16">
        <f>CD20-CD14</f>
        <v>7.6923076923076792</v>
      </c>
      <c r="DE8" s="16">
        <f>CE20-CE12</f>
        <v>0</v>
      </c>
      <c r="DF8" s="16">
        <f>CF20-CF15</f>
        <v>3.8461538461538396</v>
      </c>
      <c r="DG8" s="16"/>
      <c r="DH8" s="16">
        <f>CH20-CH12</f>
        <v>3.8461538461538396</v>
      </c>
      <c r="DI8" s="16"/>
      <c r="DJ8" s="16"/>
      <c r="DK8" s="16">
        <f>CK20-CK10</f>
        <v>7.6923076923076934</v>
      </c>
      <c r="DL8" s="16">
        <f>CL20-CL11</f>
        <v>15.384615384615373</v>
      </c>
      <c r="DM8" s="16"/>
      <c r="DN8" s="16"/>
      <c r="DO8" s="16"/>
      <c r="DP8" s="16">
        <f>CP20-CP14</f>
        <v>92.307692307692292</v>
      </c>
    </row>
    <row r="9" spans="1:120" s="1" customFormat="1" x14ac:dyDescent="0.25">
      <c r="B9" s="1" t="s">
        <v>6</v>
      </c>
      <c r="C9" s="4">
        <v>0</v>
      </c>
      <c r="D9" s="4">
        <v>0</v>
      </c>
      <c r="E9" s="4">
        <v>0</v>
      </c>
      <c r="F9" s="4">
        <v>0</v>
      </c>
      <c r="G9" s="4">
        <v>0</v>
      </c>
      <c r="H9" s="4">
        <v>0</v>
      </c>
      <c r="I9" s="4">
        <v>0</v>
      </c>
      <c r="J9" s="4">
        <v>6</v>
      </c>
      <c r="K9" s="4">
        <v>13</v>
      </c>
      <c r="L9" s="4">
        <v>3</v>
      </c>
      <c r="M9" s="4">
        <v>2</v>
      </c>
      <c r="N9" s="3">
        <v>2</v>
      </c>
      <c r="O9" s="3">
        <v>0</v>
      </c>
      <c r="P9" s="3">
        <v>0</v>
      </c>
      <c r="Q9" s="3">
        <v>0</v>
      </c>
      <c r="R9" s="3">
        <v>0</v>
      </c>
      <c r="S9" s="1">
        <v>26</v>
      </c>
      <c r="V9" s="1">
        <v>0.25</v>
      </c>
      <c r="W9" s="1">
        <f>G5</f>
        <v>0</v>
      </c>
      <c r="X9" s="1">
        <f>G6</f>
        <v>0</v>
      </c>
      <c r="Y9" s="4">
        <f>G7</f>
        <v>0</v>
      </c>
      <c r="Z9" s="4">
        <f>G8</f>
        <v>0</v>
      </c>
      <c r="AA9" s="4">
        <f>G9</f>
        <v>0</v>
      </c>
      <c r="AB9" s="1">
        <f>G10</f>
        <v>0</v>
      </c>
      <c r="AC9" s="4">
        <f>G11</f>
        <v>0</v>
      </c>
      <c r="AD9" s="1">
        <f>G12</f>
        <v>0</v>
      </c>
      <c r="AE9" s="4">
        <f>G13</f>
        <v>0</v>
      </c>
      <c r="AF9" s="2">
        <f>G14</f>
        <v>11</v>
      </c>
      <c r="AG9" s="2">
        <f>G15</f>
        <v>0</v>
      </c>
      <c r="AH9" s="2">
        <f>G16</f>
        <v>2</v>
      </c>
      <c r="AI9" s="38">
        <f>G17</f>
        <v>2</v>
      </c>
      <c r="AJ9" s="2">
        <f>G18</f>
        <v>7</v>
      </c>
      <c r="AK9" s="1">
        <f>G19</f>
        <v>0</v>
      </c>
      <c r="AL9" s="1">
        <f>G20</f>
        <v>0</v>
      </c>
      <c r="AM9" s="4">
        <f>G21</f>
        <v>11</v>
      </c>
      <c r="AN9" s="4">
        <f>G22</f>
        <v>3</v>
      </c>
      <c r="AO9" s="1">
        <f>G23</f>
        <v>1</v>
      </c>
      <c r="AP9" s="1">
        <f>G24</f>
        <v>0</v>
      </c>
      <c r="AQ9" s="1">
        <f>G25</f>
        <v>0</v>
      </c>
      <c r="AR9" s="2">
        <f>G26</f>
        <v>0</v>
      </c>
      <c r="AU9" s="1">
        <v>0.25</v>
      </c>
      <c r="AV9" s="24">
        <f t="shared" ref="AV9:BQ9" si="10">PRODUCT(W9*100*1/W21)</f>
        <v>0</v>
      </c>
      <c r="AW9" s="24">
        <f t="shared" si="10"/>
        <v>0</v>
      </c>
      <c r="AX9" s="26">
        <f t="shared" si="10"/>
        <v>0</v>
      </c>
      <c r="AY9" s="26">
        <f t="shared" si="10"/>
        <v>0</v>
      </c>
      <c r="AZ9" s="26">
        <f t="shared" si="10"/>
        <v>0</v>
      </c>
      <c r="BA9" s="24">
        <f t="shared" si="10"/>
        <v>0</v>
      </c>
      <c r="BB9" s="26">
        <f t="shared" si="10"/>
        <v>0</v>
      </c>
      <c r="BC9" s="24">
        <f t="shared" si="10"/>
        <v>0</v>
      </c>
      <c r="BD9" s="26">
        <f t="shared" si="10"/>
        <v>0</v>
      </c>
      <c r="BE9" s="25">
        <f t="shared" si="10"/>
        <v>42.307692307692307</v>
      </c>
      <c r="BF9" s="25">
        <f t="shared" si="10"/>
        <v>0</v>
      </c>
      <c r="BG9" s="25">
        <f t="shared" si="10"/>
        <v>7.6923076923076925</v>
      </c>
      <c r="BH9" s="39">
        <f t="shared" si="10"/>
        <v>7.6923076923076925</v>
      </c>
      <c r="BI9" s="25">
        <f t="shared" si="10"/>
        <v>26.923076923076923</v>
      </c>
      <c r="BJ9" s="24">
        <f t="shared" si="10"/>
        <v>0</v>
      </c>
      <c r="BK9" s="24">
        <f t="shared" si="10"/>
        <v>0</v>
      </c>
      <c r="BL9" s="26">
        <f t="shared" si="10"/>
        <v>42.307692307692307</v>
      </c>
      <c r="BM9" s="26">
        <f t="shared" si="10"/>
        <v>11.538461538461538</v>
      </c>
      <c r="BN9" s="24">
        <f t="shared" si="10"/>
        <v>3.8461538461538463</v>
      </c>
      <c r="BO9" s="24">
        <f t="shared" si="10"/>
        <v>0</v>
      </c>
      <c r="BP9" s="24">
        <f t="shared" si="10"/>
        <v>0</v>
      </c>
      <c r="BQ9" s="25">
        <f t="shared" si="10"/>
        <v>0</v>
      </c>
      <c r="BT9" s="1">
        <v>0.25</v>
      </c>
      <c r="BU9" s="24">
        <f t="shared" ref="BU9:CP9" si="11">AV5+AV6+AV7+AV8+AV9</f>
        <v>0</v>
      </c>
      <c r="BV9" s="24">
        <f t="shared" si="11"/>
        <v>0</v>
      </c>
      <c r="BW9" s="26">
        <f t="shared" si="11"/>
        <v>0</v>
      </c>
      <c r="BX9" s="26">
        <f t="shared" si="11"/>
        <v>0</v>
      </c>
      <c r="BY9" s="26">
        <f t="shared" si="11"/>
        <v>0</v>
      </c>
      <c r="BZ9" s="24">
        <f t="shared" si="11"/>
        <v>0</v>
      </c>
      <c r="CA9" s="26">
        <f t="shared" si="11"/>
        <v>0</v>
      </c>
      <c r="CB9" s="24">
        <f t="shared" si="11"/>
        <v>0</v>
      </c>
      <c r="CC9" s="26">
        <f t="shared" si="11"/>
        <v>0</v>
      </c>
      <c r="CD9" s="25">
        <f t="shared" si="11"/>
        <v>57.692307692307693</v>
      </c>
      <c r="CE9" s="25">
        <f t="shared" si="11"/>
        <v>0</v>
      </c>
      <c r="CF9" s="25">
        <f t="shared" si="11"/>
        <v>7.6923076923076925</v>
      </c>
      <c r="CG9" s="39">
        <f t="shared" si="11"/>
        <v>7.6923076923076925</v>
      </c>
      <c r="CH9" s="25">
        <f t="shared" si="11"/>
        <v>26.923076923076923</v>
      </c>
      <c r="CI9" s="24">
        <f t="shared" si="11"/>
        <v>0</v>
      </c>
      <c r="CJ9" s="24">
        <f t="shared" si="11"/>
        <v>0</v>
      </c>
      <c r="CK9" s="26">
        <f t="shared" si="11"/>
        <v>88.461538461538453</v>
      </c>
      <c r="CL9" s="26">
        <f t="shared" si="11"/>
        <v>15.384615384615385</v>
      </c>
      <c r="CM9" s="24">
        <f t="shared" si="11"/>
        <v>3.8461538461538463</v>
      </c>
      <c r="CN9" s="24">
        <f t="shared" si="11"/>
        <v>0</v>
      </c>
      <c r="CO9" s="24">
        <f t="shared" si="11"/>
        <v>0</v>
      </c>
      <c r="CP9" s="25">
        <f t="shared" si="11"/>
        <v>0</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0</v>
      </c>
      <c r="H10" s="38">
        <v>0</v>
      </c>
      <c r="I10" s="38">
        <v>0</v>
      </c>
      <c r="J10" s="38">
        <v>0</v>
      </c>
      <c r="K10" s="38">
        <v>0</v>
      </c>
      <c r="L10" s="38">
        <v>5</v>
      </c>
      <c r="M10" s="38">
        <v>21</v>
      </c>
      <c r="N10" s="38">
        <v>0</v>
      </c>
      <c r="O10" s="38">
        <v>0</v>
      </c>
      <c r="P10" s="38">
        <v>0</v>
      </c>
      <c r="Q10" s="38">
        <v>0</v>
      </c>
      <c r="R10" s="38">
        <v>0</v>
      </c>
      <c r="S10" s="1">
        <v>26</v>
      </c>
      <c r="V10" s="1">
        <v>0.5</v>
      </c>
      <c r="W10" s="1">
        <f>H5</f>
        <v>0</v>
      </c>
      <c r="X10" s="1">
        <f>H6</f>
        <v>0</v>
      </c>
      <c r="Y10" s="4">
        <f>H7</f>
        <v>0</v>
      </c>
      <c r="Z10" s="4">
        <f>H8</f>
        <v>0</v>
      </c>
      <c r="AA10" s="4">
        <f>H9</f>
        <v>0</v>
      </c>
      <c r="AB10" s="1">
        <f>H10</f>
        <v>0</v>
      </c>
      <c r="AC10" s="4">
        <f>H11</f>
        <v>1</v>
      </c>
      <c r="AD10" s="1">
        <f>H12</f>
        <v>0</v>
      </c>
      <c r="AE10" s="4">
        <f>H13</f>
        <v>2</v>
      </c>
      <c r="AF10" s="2">
        <f>H14</f>
        <v>5</v>
      </c>
      <c r="AG10" s="2">
        <f>H15</f>
        <v>2</v>
      </c>
      <c r="AH10" s="2">
        <f>H16</f>
        <v>0</v>
      </c>
      <c r="AI10" s="38">
        <f>H17</f>
        <v>6</v>
      </c>
      <c r="AJ10" s="2">
        <f>H18</f>
        <v>11</v>
      </c>
      <c r="AK10" s="1">
        <f>H19</f>
        <v>0</v>
      </c>
      <c r="AL10" s="1">
        <f>H20</f>
        <v>0</v>
      </c>
      <c r="AM10" s="4">
        <f>H21</f>
        <v>1</v>
      </c>
      <c r="AN10" s="4">
        <f>H22</f>
        <v>16</v>
      </c>
      <c r="AO10" s="1">
        <f>H23</f>
        <v>2</v>
      </c>
      <c r="AP10" s="1">
        <f>H24</f>
        <v>0</v>
      </c>
      <c r="AQ10" s="1">
        <f>H25</f>
        <v>1</v>
      </c>
      <c r="AR10" s="2">
        <f>H26</f>
        <v>0</v>
      </c>
      <c r="AU10" s="1">
        <v>0.5</v>
      </c>
      <c r="AV10" s="24">
        <f t="shared" ref="AV10:BQ10" si="12">PRODUCT(W10*100*1/W21)</f>
        <v>0</v>
      </c>
      <c r="AW10" s="24">
        <f t="shared" si="12"/>
        <v>0</v>
      </c>
      <c r="AX10" s="26">
        <f t="shared" si="12"/>
        <v>0</v>
      </c>
      <c r="AY10" s="26">
        <f t="shared" si="12"/>
        <v>0</v>
      </c>
      <c r="AZ10" s="26">
        <f t="shared" si="12"/>
        <v>0</v>
      </c>
      <c r="BA10" s="24">
        <f t="shared" si="12"/>
        <v>0</v>
      </c>
      <c r="BB10" s="26">
        <f t="shared" si="12"/>
        <v>3.8461538461538463</v>
      </c>
      <c r="BC10" s="24">
        <f t="shared" si="12"/>
        <v>0</v>
      </c>
      <c r="BD10" s="26">
        <f t="shared" si="12"/>
        <v>7.6923076923076925</v>
      </c>
      <c r="BE10" s="25">
        <f t="shared" si="12"/>
        <v>19.23076923076923</v>
      </c>
      <c r="BF10" s="25">
        <f t="shared" si="12"/>
        <v>7.6923076923076925</v>
      </c>
      <c r="BG10" s="25">
        <f t="shared" si="12"/>
        <v>0</v>
      </c>
      <c r="BH10" s="39">
        <f t="shared" si="12"/>
        <v>23.076923076923077</v>
      </c>
      <c r="BI10" s="25">
        <f t="shared" si="12"/>
        <v>42.307692307692307</v>
      </c>
      <c r="BJ10" s="24">
        <f t="shared" si="12"/>
        <v>0</v>
      </c>
      <c r="BK10" s="24">
        <f t="shared" si="12"/>
        <v>0</v>
      </c>
      <c r="BL10" s="26">
        <f t="shared" si="12"/>
        <v>3.8461538461538463</v>
      </c>
      <c r="BM10" s="26">
        <f t="shared" si="12"/>
        <v>61.53846153846154</v>
      </c>
      <c r="BN10" s="24">
        <f t="shared" si="12"/>
        <v>7.6923076923076925</v>
      </c>
      <c r="BO10" s="24">
        <f t="shared" si="12"/>
        <v>0</v>
      </c>
      <c r="BP10" s="24">
        <f t="shared" si="12"/>
        <v>3.8461538461538463</v>
      </c>
      <c r="BQ10" s="25">
        <f t="shared" si="12"/>
        <v>0</v>
      </c>
      <c r="BT10" s="1">
        <v>0.5</v>
      </c>
      <c r="BU10" s="24">
        <f t="shared" ref="BU10:CP10" si="13">AV5+AV6+AV7+AV8+AV9+AV10</f>
        <v>0</v>
      </c>
      <c r="BV10" s="24">
        <f t="shared" si="13"/>
        <v>0</v>
      </c>
      <c r="BW10" s="26">
        <f t="shared" si="13"/>
        <v>0</v>
      </c>
      <c r="BX10" s="26">
        <f t="shared" si="13"/>
        <v>0</v>
      </c>
      <c r="BY10" s="26">
        <f t="shared" si="13"/>
        <v>0</v>
      </c>
      <c r="BZ10" s="24">
        <f t="shared" si="13"/>
        <v>0</v>
      </c>
      <c r="CA10" s="26">
        <f t="shared" si="13"/>
        <v>3.8461538461538463</v>
      </c>
      <c r="CB10" s="24">
        <f t="shared" si="13"/>
        <v>0</v>
      </c>
      <c r="CC10" s="26">
        <f t="shared" si="13"/>
        <v>7.6923076923076925</v>
      </c>
      <c r="CD10" s="25">
        <f t="shared" si="13"/>
        <v>76.92307692307692</v>
      </c>
      <c r="CE10" s="25">
        <f t="shared" si="13"/>
        <v>7.6923076923076925</v>
      </c>
      <c r="CF10" s="25">
        <f t="shared" si="13"/>
        <v>7.6923076923076925</v>
      </c>
      <c r="CG10" s="39">
        <f t="shared" si="13"/>
        <v>30.76923076923077</v>
      </c>
      <c r="CH10" s="25">
        <f t="shared" si="13"/>
        <v>69.230769230769226</v>
      </c>
      <c r="CI10" s="24">
        <f t="shared" si="13"/>
        <v>0</v>
      </c>
      <c r="CJ10" s="24">
        <f t="shared" si="13"/>
        <v>0</v>
      </c>
      <c r="CK10" s="26">
        <f t="shared" si="13"/>
        <v>92.307692307692292</v>
      </c>
      <c r="CL10" s="26">
        <f t="shared" si="13"/>
        <v>76.92307692307692</v>
      </c>
      <c r="CM10" s="24">
        <f t="shared" si="13"/>
        <v>11.538461538461538</v>
      </c>
      <c r="CN10" s="24">
        <f t="shared" si="13"/>
        <v>0</v>
      </c>
      <c r="CO10" s="24">
        <f t="shared" si="13"/>
        <v>3.8461538461538463</v>
      </c>
      <c r="CP10" s="25">
        <f t="shared" si="13"/>
        <v>0</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0</v>
      </c>
      <c r="G11" s="4">
        <v>0</v>
      </c>
      <c r="H11" s="4">
        <v>1</v>
      </c>
      <c r="I11" s="4">
        <v>7</v>
      </c>
      <c r="J11" s="4">
        <v>10</v>
      </c>
      <c r="K11" s="4">
        <v>3</v>
      </c>
      <c r="L11" s="4">
        <v>1</v>
      </c>
      <c r="M11" s="3">
        <v>1</v>
      </c>
      <c r="N11" s="3">
        <v>2</v>
      </c>
      <c r="O11" s="3">
        <v>1</v>
      </c>
      <c r="P11" s="3">
        <v>0</v>
      </c>
      <c r="Q11" s="3">
        <v>0</v>
      </c>
      <c r="R11" s="3">
        <v>0</v>
      </c>
      <c r="S11" s="1">
        <v>26</v>
      </c>
      <c r="V11" s="1">
        <v>1</v>
      </c>
      <c r="W11" s="1">
        <f>I5</f>
        <v>0</v>
      </c>
      <c r="X11" s="1">
        <f>I6</f>
        <v>0</v>
      </c>
      <c r="Y11" s="4">
        <f>I7</f>
        <v>0</v>
      </c>
      <c r="Z11" s="4">
        <f>I8</f>
        <v>0</v>
      </c>
      <c r="AA11" s="4">
        <f>I9</f>
        <v>0</v>
      </c>
      <c r="AB11" s="1">
        <f>I10</f>
        <v>0</v>
      </c>
      <c r="AC11" s="4">
        <f>I11</f>
        <v>7</v>
      </c>
      <c r="AD11" s="1">
        <f>I12</f>
        <v>0</v>
      </c>
      <c r="AE11" s="4">
        <f>I13</f>
        <v>16</v>
      </c>
      <c r="AF11" s="2">
        <f>I14</f>
        <v>3</v>
      </c>
      <c r="AG11" s="2">
        <f>I15</f>
        <v>16</v>
      </c>
      <c r="AH11" s="2">
        <f>I16</f>
        <v>5</v>
      </c>
      <c r="AI11" s="38">
        <f>I17</f>
        <v>10</v>
      </c>
      <c r="AJ11" s="2">
        <f>I18</f>
        <v>7</v>
      </c>
      <c r="AK11" s="1">
        <f>I19</f>
        <v>0</v>
      </c>
      <c r="AL11" s="1">
        <f>I20</f>
        <v>0</v>
      </c>
      <c r="AM11" s="3">
        <f>I21</f>
        <v>0</v>
      </c>
      <c r="AN11" s="4">
        <f>I22</f>
        <v>2</v>
      </c>
      <c r="AO11" s="1">
        <f>I23</f>
        <v>14</v>
      </c>
      <c r="AP11" s="1">
        <f>I24</f>
        <v>0</v>
      </c>
      <c r="AQ11" s="1">
        <f>I25</f>
        <v>0</v>
      </c>
      <c r="AR11" s="2">
        <f>I26</f>
        <v>0</v>
      </c>
      <c r="AU11" s="1">
        <v>1</v>
      </c>
      <c r="AV11" s="24">
        <f t="shared" ref="AV11:BQ11" si="14">PRODUCT(W11*100*1/W21)</f>
        <v>0</v>
      </c>
      <c r="AW11" s="24">
        <f t="shared" si="14"/>
        <v>0</v>
      </c>
      <c r="AX11" s="26">
        <f t="shared" si="14"/>
        <v>0</v>
      </c>
      <c r="AY11" s="26">
        <f t="shared" si="14"/>
        <v>0</v>
      </c>
      <c r="AZ11" s="26">
        <f t="shared" si="14"/>
        <v>0</v>
      </c>
      <c r="BA11" s="24">
        <f t="shared" si="14"/>
        <v>0</v>
      </c>
      <c r="BB11" s="26">
        <f t="shared" si="14"/>
        <v>26.923076923076923</v>
      </c>
      <c r="BC11" s="24">
        <f t="shared" si="14"/>
        <v>0</v>
      </c>
      <c r="BD11" s="26">
        <f t="shared" si="14"/>
        <v>61.53846153846154</v>
      </c>
      <c r="BE11" s="25">
        <f t="shared" si="14"/>
        <v>11.538461538461538</v>
      </c>
      <c r="BF11" s="25">
        <f t="shared" si="14"/>
        <v>61.53846153846154</v>
      </c>
      <c r="BG11" s="25">
        <f t="shared" si="14"/>
        <v>19.23076923076923</v>
      </c>
      <c r="BH11" s="39">
        <f t="shared" si="14"/>
        <v>38.46153846153846</v>
      </c>
      <c r="BI11" s="25">
        <f t="shared" si="14"/>
        <v>26.923076923076923</v>
      </c>
      <c r="BJ11" s="24">
        <f t="shared" si="14"/>
        <v>0</v>
      </c>
      <c r="BK11" s="24">
        <f t="shared" si="14"/>
        <v>0</v>
      </c>
      <c r="BL11" s="27">
        <f t="shared" si="14"/>
        <v>0</v>
      </c>
      <c r="BM11" s="26">
        <f t="shared" si="14"/>
        <v>7.6923076923076925</v>
      </c>
      <c r="BN11" s="24">
        <f t="shared" si="14"/>
        <v>53.846153846153847</v>
      </c>
      <c r="BO11" s="24">
        <f t="shared" si="14"/>
        <v>0</v>
      </c>
      <c r="BP11" s="24">
        <f t="shared" si="14"/>
        <v>0</v>
      </c>
      <c r="BQ11" s="25">
        <f t="shared" si="14"/>
        <v>0</v>
      </c>
      <c r="BT11" s="1">
        <v>1</v>
      </c>
      <c r="BU11" s="24">
        <f t="shared" ref="BU11:CP11" si="15">AV5+AV6+AV7+AV8+AV9+AV10+AV11</f>
        <v>0</v>
      </c>
      <c r="BV11" s="24">
        <f t="shared" si="15"/>
        <v>0</v>
      </c>
      <c r="BW11" s="26">
        <f t="shared" si="15"/>
        <v>0</v>
      </c>
      <c r="BX11" s="26">
        <f t="shared" si="15"/>
        <v>0</v>
      </c>
      <c r="BY11" s="26">
        <f t="shared" si="15"/>
        <v>0</v>
      </c>
      <c r="BZ11" s="24">
        <f t="shared" si="15"/>
        <v>0</v>
      </c>
      <c r="CA11" s="26">
        <f t="shared" si="15"/>
        <v>30.76923076923077</v>
      </c>
      <c r="CB11" s="24">
        <f t="shared" si="15"/>
        <v>0</v>
      </c>
      <c r="CC11" s="26">
        <f t="shared" si="15"/>
        <v>69.230769230769226</v>
      </c>
      <c r="CD11" s="25">
        <f t="shared" si="15"/>
        <v>88.461538461538453</v>
      </c>
      <c r="CE11" s="25">
        <f t="shared" si="15"/>
        <v>69.230769230769226</v>
      </c>
      <c r="CF11" s="25">
        <f t="shared" si="15"/>
        <v>26.923076923076923</v>
      </c>
      <c r="CG11" s="39">
        <f t="shared" si="15"/>
        <v>69.230769230769226</v>
      </c>
      <c r="CH11" s="25">
        <f t="shared" si="15"/>
        <v>96.153846153846146</v>
      </c>
      <c r="CI11" s="24">
        <f t="shared" si="15"/>
        <v>0</v>
      </c>
      <c r="CJ11" s="24">
        <f t="shared" si="15"/>
        <v>0</v>
      </c>
      <c r="CK11" s="27">
        <f t="shared" si="15"/>
        <v>92.307692307692292</v>
      </c>
      <c r="CL11" s="26">
        <f t="shared" si="15"/>
        <v>84.615384615384613</v>
      </c>
      <c r="CM11" s="24">
        <f t="shared" si="15"/>
        <v>65.384615384615387</v>
      </c>
      <c r="CN11" s="24">
        <f t="shared" si="15"/>
        <v>0</v>
      </c>
      <c r="CO11" s="24">
        <f t="shared" si="15"/>
        <v>3.8461538461538463</v>
      </c>
      <c r="CP11" s="25">
        <f t="shared" si="15"/>
        <v>0</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0</v>
      </c>
      <c r="L12" s="38">
        <v>0</v>
      </c>
      <c r="M12" s="38">
        <v>0</v>
      </c>
      <c r="N12" s="38">
        <v>0</v>
      </c>
      <c r="O12" s="38">
        <v>26</v>
      </c>
      <c r="P12" s="38">
        <v>0</v>
      </c>
      <c r="Q12" s="38">
        <v>0</v>
      </c>
      <c r="R12" s="38">
        <v>0</v>
      </c>
      <c r="S12" s="1">
        <v>26</v>
      </c>
      <c r="V12" s="1">
        <v>2</v>
      </c>
      <c r="W12" s="1">
        <f>J5</f>
        <v>0</v>
      </c>
      <c r="X12" s="1">
        <f>J6</f>
        <v>0</v>
      </c>
      <c r="Y12" s="4">
        <f>J7</f>
        <v>4</v>
      </c>
      <c r="Z12" s="4">
        <f>J8</f>
        <v>5</v>
      </c>
      <c r="AA12" s="4">
        <f>J9</f>
        <v>6</v>
      </c>
      <c r="AB12" s="1">
        <f>J10</f>
        <v>0</v>
      </c>
      <c r="AC12" s="4">
        <f>J11</f>
        <v>10</v>
      </c>
      <c r="AD12" s="1">
        <f>J12</f>
        <v>0</v>
      </c>
      <c r="AE12" s="4">
        <f>J13</f>
        <v>5</v>
      </c>
      <c r="AF12" s="2">
        <f>J14</f>
        <v>0</v>
      </c>
      <c r="AG12" s="2">
        <f>J15</f>
        <v>8</v>
      </c>
      <c r="AH12" s="2">
        <f>J16</f>
        <v>11</v>
      </c>
      <c r="AI12" s="38">
        <f>J17</f>
        <v>5</v>
      </c>
      <c r="AJ12" s="2">
        <f>J18</f>
        <v>0</v>
      </c>
      <c r="AK12" s="1">
        <f>J19</f>
        <v>0</v>
      </c>
      <c r="AL12" s="1">
        <f>J20</f>
        <v>6</v>
      </c>
      <c r="AM12" s="3">
        <f>J21</f>
        <v>0</v>
      </c>
      <c r="AN12" s="3">
        <f>J22</f>
        <v>2</v>
      </c>
      <c r="AO12" s="1">
        <f>J23</f>
        <v>7</v>
      </c>
      <c r="AP12" s="1">
        <f>J24</f>
        <v>0</v>
      </c>
      <c r="AQ12" s="1">
        <f>J25</f>
        <v>3</v>
      </c>
      <c r="AR12" s="2">
        <f>J26</f>
        <v>0</v>
      </c>
      <c r="AU12" s="1">
        <v>2</v>
      </c>
      <c r="AV12" s="24">
        <f t="shared" ref="AV12:BQ12" si="16">PRODUCT(W12*100*1/W21)</f>
        <v>0</v>
      </c>
      <c r="AW12" s="24">
        <f t="shared" si="16"/>
        <v>0</v>
      </c>
      <c r="AX12" s="26">
        <f t="shared" si="16"/>
        <v>15.384615384615385</v>
      </c>
      <c r="AY12" s="26">
        <f t="shared" si="16"/>
        <v>19.23076923076923</v>
      </c>
      <c r="AZ12" s="26">
        <f t="shared" si="16"/>
        <v>23.076923076923077</v>
      </c>
      <c r="BA12" s="24">
        <f t="shared" si="16"/>
        <v>0</v>
      </c>
      <c r="BB12" s="26">
        <f t="shared" si="16"/>
        <v>38.46153846153846</v>
      </c>
      <c r="BC12" s="24">
        <f t="shared" si="16"/>
        <v>0</v>
      </c>
      <c r="BD12" s="26">
        <f t="shared" si="16"/>
        <v>19.23076923076923</v>
      </c>
      <c r="BE12" s="25">
        <f t="shared" si="16"/>
        <v>0</v>
      </c>
      <c r="BF12" s="25">
        <f t="shared" si="16"/>
        <v>30.76923076923077</v>
      </c>
      <c r="BG12" s="25">
        <f t="shared" si="16"/>
        <v>42.307692307692307</v>
      </c>
      <c r="BH12" s="39">
        <f t="shared" si="16"/>
        <v>19.23076923076923</v>
      </c>
      <c r="BI12" s="25">
        <f t="shared" si="16"/>
        <v>0</v>
      </c>
      <c r="BJ12" s="24">
        <f t="shared" si="16"/>
        <v>0</v>
      </c>
      <c r="BK12" s="24">
        <f t="shared" si="16"/>
        <v>23.076923076923077</v>
      </c>
      <c r="BL12" s="27">
        <f t="shared" si="16"/>
        <v>0</v>
      </c>
      <c r="BM12" s="27">
        <f t="shared" si="16"/>
        <v>7.6923076923076925</v>
      </c>
      <c r="BN12" s="24">
        <f t="shared" si="16"/>
        <v>26.923076923076923</v>
      </c>
      <c r="BO12" s="24">
        <f t="shared" si="16"/>
        <v>0</v>
      </c>
      <c r="BP12" s="24">
        <f t="shared" si="16"/>
        <v>11.538461538461538</v>
      </c>
      <c r="BQ12" s="25">
        <f t="shared" si="16"/>
        <v>0</v>
      </c>
      <c r="BT12" s="1">
        <v>2</v>
      </c>
      <c r="BU12" s="24">
        <f t="shared" ref="BU12:CP12" si="17">AV5+AV6+AV7+AV8+AV9+AV10+AV11+AV12</f>
        <v>0</v>
      </c>
      <c r="BV12" s="24">
        <f t="shared" si="17"/>
        <v>0</v>
      </c>
      <c r="BW12" s="26">
        <f t="shared" si="17"/>
        <v>15.384615384615385</v>
      </c>
      <c r="BX12" s="26">
        <f t="shared" si="17"/>
        <v>19.23076923076923</v>
      </c>
      <c r="BY12" s="26">
        <f t="shared" si="17"/>
        <v>23.076923076923077</v>
      </c>
      <c r="BZ12" s="24">
        <f t="shared" si="17"/>
        <v>0</v>
      </c>
      <c r="CA12" s="26">
        <f t="shared" si="17"/>
        <v>69.230769230769226</v>
      </c>
      <c r="CB12" s="24">
        <f t="shared" si="17"/>
        <v>0</v>
      </c>
      <c r="CC12" s="26">
        <f t="shared" si="17"/>
        <v>88.461538461538453</v>
      </c>
      <c r="CD12" s="25">
        <f t="shared" si="17"/>
        <v>88.461538461538453</v>
      </c>
      <c r="CE12" s="25">
        <f t="shared" si="17"/>
        <v>100</v>
      </c>
      <c r="CF12" s="25">
        <f t="shared" si="17"/>
        <v>69.230769230769226</v>
      </c>
      <c r="CG12" s="39">
        <f t="shared" si="17"/>
        <v>88.461538461538453</v>
      </c>
      <c r="CH12" s="25">
        <f t="shared" si="17"/>
        <v>96.153846153846146</v>
      </c>
      <c r="CI12" s="24">
        <f t="shared" si="17"/>
        <v>0</v>
      </c>
      <c r="CJ12" s="24">
        <f t="shared" si="17"/>
        <v>23.076923076923077</v>
      </c>
      <c r="CK12" s="27">
        <f t="shared" si="17"/>
        <v>92.307692307692292</v>
      </c>
      <c r="CL12" s="27">
        <f t="shared" si="17"/>
        <v>92.307692307692307</v>
      </c>
      <c r="CM12" s="24">
        <f t="shared" si="17"/>
        <v>92.307692307692307</v>
      </c>
      <c r="CN12" s="24">
        <f t="shared" si="17"/>
        <v>0</v>
      </c>
      <c r="CO12" s="24">
        <f t="shared" si="17"/>
        <v>15.384615384615385</v>
      </c>
      <c r="CP12" s="25">
        <f t="shared" si="17"/>
        <v>0</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0</v>
      </c>
      <c r="F13" s="4">
        <v>0</v>
      </c>
      <c r="G13" s="4">
        <v>0</v>
      </c>
      <c r="H13" s="4">
        <v>2</v>
      </c>
      <c r="I13" s="4">
        <v>16</v>
      </c>
      <c r="J13" s="4">
        <v>5</v>
      </c>
      <c r="K13" s="4">
        <v>0</v>
      </c>
      <c r="L13" s="3">
        <v>0</v>
      </c>
      <c r="M13" s="3">
        <v>2</v>
      </c>
      <c r="N13" s="3">
        <v>1</v>
      </c>
      <c r="O13" s="3">
        <v>0</v>
      </c>
      <c r="P13" s="3">
        <v>0</v>
      </c>
      <c r="Q13" s="3">
        <v>0</v>
      </c>
      <c r="R13" s="3">
        <v>0</v>
      </c>
      <c r="S13" s="1">
        <v>26</v>
      </c>
      <c r="V13" s="1">
        <v>4</v>
      </c>
      <c r="W13" s="1">
        <f>K5</f>
        <v>0</v>
      </c>
      <c r="X13" s="1">
        <f>K6</f>
        <v>0</v>
      </c>
      <c r="Y13" s="4">
        <f>K7</f>
        <v>11</v>
      </c>
      <c r="Z13" s="4">
        <f>K8</f>
        <v>11</v>
      </c>
      <c r="AA13" s="4">
        <f>K9</f>
        <v>13</v>
      </c>
      <c r="AB13" s="1">
        <f>K10</f>
        <v>0</v>
      </c>
      <c r="AC13" s="4">
        <f>K11</f>
        <v>3</v>
      </c>
      <c r="AD13" s="1">
        <f>K12</f>
        <v>0</v>
      </c>
      <c r="AE13" s="4">
        <f>K13</f>
        <v>0</v>
      </c>
      <c r="AF13" s="4">
        <f>K14</f>
        <v>1</v>
      </c>
      <c r="AG13" s="3">
        <f>K15</f>
        <v>0</v>
      </c>
      <c r="AH13" s="2">
        <f>K16</f>
        <v>6</v>
      </c>
      <c r="AI13" s="38">
        <f>K17</f>
        <v>2</v>
      </c>
      <c r="AJ13" s="3">
        <f>K18</f>
        <v>0</v>
      </c>
      <c r="AK13" s="1">
        <f>K19</f>
        <v>1</v>
      </c>
      <c r="AL13" s="1">
        <f>K20</f>
        <v>9</v>
      </c>
      <c r="AM13" s="3">
        <f>K21</f>
        <v>0</v>
      </c>
      <c r="AN13" s="3">
        <f>K22</f>
        <v>0</v>
      </c>
      <c r="AO13" s="1">
        <f>K23</f>
        <v>0</v>
      </c>
      <c r="AP13" s="1">
        <f>K24</f>
        <v>1</v>
      </c>
      <c r="AQ13" s="1">
        <f>K25</f>
        <v>10</v>
      </c>
      <c r="AR13" s="2">
        <f>K26</f>
        <v>0</v>
      </c>
      <c r="AU13" s="1">
        <v>4</v>
      </c>
      <c r="AV13" s="24">
        <f t="shared" ref="AV13:BQ13" si="18">PRODUCT(W13*100*1/W21)</f>
        <v>0</v>
      </c>
      <c r="AW13" s="24">
        <f t="shared" si="18"/>
        <v>0</v>
      </c>
      <c r="AX13" s="26">
        <f t="shared" si="18"/>
        <v>42.307692307692307</v>
      </c>
      <c r="AY13" s="26">
        <f t="shared" si="18"/>
        <v>42.307692307692307</v>
      </c>
      <c r="AZ13" s="26">
        <f t="shared" si="18"/>
        <v>50</v>
      </c>
      <c r="BA13" s="24">
        <f t="shared" si="18"/>
        <v>0</v>
      </c>
      <c r="BB13" s="26">
        <f t="shared" si="18"/>
        <v>11.538461538461538</v>
      </c>
      <c r="BC13" s="24">
        <f t="shared" si="18"/>
        <v>0</v>
      </c>
      <c r="BD13" s="26">
        <f t="shared" si="18"/>
        <v>0</v>
      </c>
      <c r="BE13" s="26">
        <f t="shared" si="18"/>
        <v>3.8461538461538463</v>
      </c>
      <c r="BF13" s="27">
        <f t="shared" si="18"/>
        <v>0</v>
      </c>
      <c r="BG13" s="25">
        <f t="shared" si="18"/>
        <v>23.076923076923077</v>
      </c>
      <c r="BH13" s="39">
        <f t="shared" si="18"/>
        <v>7.6923076923076925</v>
      </c>
      <c r="BI13" s="27">
        <f t="shared" si="18"/>
        <v>0</v>
      </c>
      <c r="BJ13" s="24">
        <f t="shared" si="18"/>
        <v>3.8461538461538463</v>
      </c>
      <c r="BK13" s="24">
        <f t="shared" si="18"/>
        <v>34.615384615384613</v>
      </c>
      <c r="BL13" s="27">
        <f t="shared" si="18"/>
        <v>0</v>
      </c>
      <c r="BM13" s="27">
        <f t="shared" si="18"/>
        <v>0</v>
      </c>
      <c r="BN13" s="24">
        <f t="shared" si="18"/>
        <v>0</v>
      </c>
      <c r="BO13" s="24">
        <f t="shared" si="18"/>
        <v>3.8461538461538463</v>
      </c>
      <c r="BP13" s="24">
        <f t="shared" si="18"/>
        <v>38.46153846153846</v>
      </c>
      <c r="BQ13" s="25">
        <f t="shared" si="18"/>
        <v>0</v>
      </c>
      <c r="BT13" s="1">
        <v>4</v>
      </c>
      <c r="BU13" s="24">
        <f t="shared" ref="BU13:CP13" si="19">AV5+AV6+AV7+AV8+AV9+AV10+AV11+AV12+AV13</f>
        <v>0</v>
      </c>
      <c r="BV13" s="24">
        <f t="shared" si="19"/>
        <v>0</v>
      </c>
      <c r="BW13" s="26">
        <f t="shared" si="19"/>
        <v>57.692307692307693</v>
      </c>
      <c r="BX13" s="26">
        <f t="shared" si="19"/>
        <v>61.538461538461533</v>
      </c>
      <c r="BY13" s="26">
        <f t="shared" si="19"/>
        <v>73.07692307692308</v>
      </c>
      <c r="BZ13" s="24">
        <f t="shared" si="19"/>
        <v>0</v>
      </c>
      <c r="CA13" s="26">
        <f t="shared" si="19"/>
        <v>80.769230769230759</v>
      </c>
      <c r="CB13" s="24">
        <f t="shared" si="19"/>
        <v>0</v>
      </c>
      <c r="CC13" s="26">
        <f t="shared" si="19"/>
        <v>88.461538461538453</v>
      </c>
      <c r="CD13" s="26">
        <f t="shared" si="19"/>
        <v>92.307692307692292</v>
      </c>
      <c r="CE13" s="27">
        <f t="shared" si="19"/>
        <v>100</v>
      </c>
      <c r="CF13" s="25">
        <f t="shared" si="19"/>
        <v>92.307692307692307</v>
      </c>
      <c r="CG13" s="39">
        <f t="shared" si="19"/>
        <v>96.153846153846146</v>
      </c>
      <c r="CH13" s="27">
        <f t="shared" si="19"/>
        <v>96.153846153846146</v>
      </c>
      <c r="CI13" s="24">
        <f t="shared" si="19"/>
        <v>3.8461538461538463</v>
      </c>
      <c r="CJ13" s="24">
        <f t="shared" si="19"/>
        <v>57.692307692307693</v>
      </c>
      <c r="CK13" s="27">
        <f t="shared" si="19"/>
        <v>92.307692307692292</v>
      </c>
      <c r="CL13" s="27">
        <f t="shared" si="19"/>
        <v>92.307692307692307</v>
      </c>
      <c r="CM13" s="24">
        <f t="shared" si="19"/>
        <v>92.307692307692307</v>
      </c>
      <c r="CN13" s="24">
        <f t="shared" si="19"/>
        <v>3.8461538461538463</v>
      </c>
      <c r="CO13" s="24">
        <f t="shared" si="19"/>
        <v>53.846153846153847</v>
      </c>
      <c r="CP13" s="25">
        <f t="shared" si="19"/>
        <v>0</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4</v>
      </c>
      <c r="F14" s="2">
        <v>0</v>
      </c>
      <c r="G14" s="2">
        <v>11</v>
      </c>
      <c r="H14" s="2">
        <v>5</v>
      </c>
      <c r="I14" s="2">
        <v>3</v>
      </c>
      <c r="J14" s="2">
        <v>0</v>
      </c>
      <c r="K14" s="4">
        <v>1</v>
      </c>
      <c r="L14" s="4">
        <v>0</v>
      </c>
      <c r="M14" s="3">
        <v>1</v>
      </c>
      <c r="N14" s="3">
        <v>1</v>
      </c>
      <c r="O14" s="3">
        <v>0</v>
      </c>
      <c r="P14" s="3">
        <v>0</v>
      </c>
      <c r="Q14" s="3">
        <v>0</v>
      </c>
      <c r="R14" s="3">
        <v>0</v>
      </c>
      <c r="S14" s="1">
        <v>26</v>
      </c>
      <c r="V14" s="1">
        <v>8</v>
      </c>
      <c r="W14" s="1">
        <f>L5</f>
        <v>0</v>
      </c>
      <c r="X14" s="1">
        <f>L6</f>
        <v>0</v>
      </c>
      <c r="Y14" s="4">
        <f>L7</f>
        <v>4</v>
      </c>
      <c r="Z14" s="4">
        <f>L8</f>
        <v>3</v>
      </c>
      <c r="AA14" s="4">
        <f>L9</f>
        <v>3</v>
      </c>
      <c r="AB14" s="1">
        <f>L10</f>
        <v>5</v>
      </c>
      <c r="AC14" s="4">
        <f>L11</f>
        <v>1</v>
      </c>
      <c r="AD14" s="1">
        <f>L12</f>
        <v>0</v>
      </c>
      <c r="AE14" s="3">
        <f>L13</f>
        <v>0</v>
      </c>
      <c r="AF14" s="4">
        <f>L14</f>
        <v>0</v>
      </c>
      <c r="AG14" s="3">
        <f>L15</f>
        <v>0</v>
      </c>
      <c r="AH14" s="2">
        <f>L16</f>
        <v>1</v>
      </c>
      <c r="AI14" s="38">
        <f>L17</f>
        <v>0</v>
      </c>
      <c r="AJ14" s="3">
        <f>L18</f>
        <v>0</v>
      </c>
      <c r="AK14" s="1">
        <f>L19</f>
        <v>0</v>
      </c>
      <c r="AL14" s="1">
        <f>L20</f>
        <v>5</v>
      </c>
      <c r="AM14" s="3">
        <f>L21</f>
        <v>2</v>
      </c>
      <c r="AN14" s="3">
        <f>L22</f>
        <v>1</v>
      </c>
      <c r="AO14" s="1">
        <f>L23</f>
        <v>2</v>
      </c>
      <c r="AP14" s="1">
        <f>L24</f>
        <v>2</v>
      </c>
      <c r="AQ14" s="1">
        <f>L25</f>
        <v>10</v>
      </c>
      <c r="AR14" s="2">
        <f>L26</f>
        <v>2</v>
      </c>
      <c r="AU14" s="1">
        <v>8</v>
      </c>
      <c r="AV14" s="24">
        <f t="shared" ref="AV14:BQ14" si="20">PRODUCT(W14*100*1/W21)</f>
        <v>0</v>
      </c>
      <c r="AW14" s="24">
        <f t="shared" si="20"/>
        <v>0</v>
      </c>
      <c r="AX14" s="26">
        <f t="shared" si="20"/>
        <v>15.384615384615385</v>
      </c>
      <c r="AY14" s="26">
        <f t="shared" si="20"/>
        <v>11.538461538461538</v>
      </c>
      <c r="AZ14" s="26">
        <f t="shared" si="20"/>
        <v>11.538461538461538</v>
      </c>
      <c r="BA14" s="24">
        <f t="shared" si="20"/>
        <v>19.23076923076923</v>
      </c>
      <c r="BB14" s="26">
        <f t="shared" si="20"/>
        <v>3.8461538461538463</v>
      </c>
      <c r="BC14" s="24">
        <f t="shared" si="20"/>
        <v>0</v>
      </c>
      <c r="BD14" s="27">
        <f t="shared" si="20"/>
        <v>0</v>
      </c>
      <c r="BE14" s="26">
        <f t="shared" si="20"/>
        <v>0</v>
      </c>
      <c r="BF14" s="27">
        <f t="shared" si="20"/>
        <v>0</v>
      </c>
      <c r="BG14" s="25">
        <f t="shared" si="20"/>
        <v>3.8461538461538463</v>
      </c>
      <c r="BH14" s="40">
        <f t="shared" si="20"/>
        <v>0</v>
      </c>
      <c r="BI14" s="27">
        <f t="shared" si="20"/>
        <v>0</v>
      </c>
      <c r="BJ14" s="24">
        <f t="shared" si="20"/>
        <v>0</v>
      </c>
      <c r="BK14" s="24">
        <f t="shared" si="20"/>
        <v>19.23076923076923</v>
      </c>
      <c r="BL14" s="27">
        <f t="shared" si="20"/>
        <v>7.6923076923076925</v>
      </c>
      <c r="BM14" s="27">
        <f t="shared" si="20"/>
        <v>3.8461538461538463</v>
      </c>
      <c r="BN14" s="24">
        <f t="shared" si="20"/>
        <v>7.6923076923076925</v>
      </c>
      <c r="BO14" s="24">
        <f t="shared" si="20"/>
        <v>7.6923076923076925</v>
      </c>
      <c r="BP14" s="24">
        <f t="shared" si="20"/>
        <v>38.46153846153846</v>
      </c>
      <c r="BQ14" s="25">
        <f t="shared" si="20"/>
        <v>7.6923076923076925</v>
      </c>
      <c r="BT14" s="1">
        <v>8</v>
      </c>
      <c r="BU14" s="24">
        <f t="shared" ref="BU14:CP14" si="21">AV5+AV6+AV7+AV8+AV9+AV10+AV11+AV12+AV13+AV14</f>
        <v>0</v>
      </c>
      <c r="BV14" s="24">
        <f t="shared" si="21"/>
        <v>0</v>
      </c>
      <c r="BW14" s="26">
        <f t="shared" si="21"/>
        <v>73.07692307692308</v>
      </c>
      <c r="BX14" s="26">
        <f t="shared" si="21"/>
        <v>73.076923076923066</v>
      </c>
      <c r="BY14" s="26">
        <f t="shared" si="21"/>
        <v>84.615384615384613</v>
      </c>
      <c r="BZ14" s="24">
        <f t="shared" si="21"/>
        <v>19.23076923076923</v>
      </c>
      <c r="CA14" s="26">
        <f t="shared" si="21"/>
        <v>84.615384615384599</v>
      </c>
      <c r="CB14" s="24">
        <f t="shared" si="21"/>
        <v>0</v>
      </c>
      <c r="CC14" s="27">
        <f t="shared" si="21"/>
        <v>88.461538461538453</v>
      </c>
      <c r="CD14" s="26">
        <f t="shared" si="21"/>
        <v>92.307692307692292</v>
      </c>
      <c r="CE14" s="27">
        <f t="shared" si="21"/>
        <v>100</v>
      </c>
      <c r="CF14" s="25">
        <f t="shared" si="21"/>
        <v>96.153846153846146</v>
      </c>
      <c r="CG14" s="40">
        <f t="shared" si="21"/>
        <v>96.153846153846146</v>
      </c>
      <c r="CH14" s="27">
        <f t="shared" si="21"/>
        <v>96.153846153846146</v>
      </c>
      <c r="CI14" s="24">
        <f t="shared" si="21"/>
        <v>3.8461538461538463</v>
      </c>
      <c r="CJ14" s="24">
        <f t="shared" si="21"/>
        <v>76.92307692307692</v>
      </c>
      <c r="CK14" s="27">
        <f t="shared" si="21"/>
        <v>99.999999999999986</v>
      </c>
      <c r="CL14" s="27">
        <f t="shared" si="21"/>
        <v>96.153846153846146</v>
      </c>
      <c r="CM14" s="24">
        <f t="shared" si="21"/>
        <v>100</v>
      </c>
      <c r="CN14" s="24">
        <f t="shared" si="21"/>
        <v>11.538461538461538</v>
      </c>
      <c r="CO14" s="24">
        <f t="shared" si="21"/>
        <v>92.307692307692307</v>
      </c>
      <c r="CP14" s="25">
        <f t="shared" si="21"/>
        <v>7.6923076923076925</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0</v>
      </c>
      <c r="G15" s="2">
        <v>0</v>
      </c>
      <c r="H15" s="2">
        <v>2</v>
      </c>
      <c r="I15" s="2">
        <v>16</v>
      </c>
      <c r="J15" s="2">
        <v>8</v>
      </c>
      <c r="K15" s="3">
        <v>0</v>
      </c>
      <c r="L15" s="3">
        <v>0</v>
      </c>
      <c r="M15" s="3">
        <v>0</v>
      </c>
      <c r="N15" s="3">
        <v>0</v>
      </c>
      <c r="O15" s="3">
        <v>0</v>
      </c>
      <c r="P15" s="3">
        <v>0</v>
      </c>
      <c r="Q15" s="3">
        <v>0</v>
      </c>
      <c r="R15" s="3">
        <v>0</v>
      </c>
      <c r="S15" s="1">
        <v>26</v>
      </c>
      <c r="V15" s="1">
        <v>16</v>
      </c>
      <c r="W15" s="1">
        <f>M5</f>
        <v>0</v>
      </c>
      <c r="X15" s="1">
        <f>M6</f>
        <v>0</v>
      </c>
      <c r="Y15" s="4">
        <f>M7</f>
        <v>1</v>
      </c>
      <c r="Z15" s="4">
        <f>M8</f>
        <v>4</v>
      </c>
      <c r="AA15" s="4">
        <f>M9</f>
        <v>2</v>
      </c>
      <c r="AB15" s="1">
        <f>M10</f>
        <v>21</v>
      </c>
      <c r="AC15" s="3">
        <f>M11</f>
        <v>1</v>
      </c>
      <c r="AD15" s="1">
        <f>M12</f>
        <v>0</v>
      </c>
      <c r="AE15" s="3">
        <f>M13</f>
        <v>2</v>
      </c>
      <c r="AF15" s="3">
        <f>M14</f>
        <v>1</v>
      </c>
      <c r="AG15" s="3">
        <f>M15</f>
        <v>0</v>
      </c>
      <c r="AH15" s="2">
        <f>M16</f>
        <v>0</v>
      </c>
      <c r="AI15" s="38">
        <f>M17</f>
        <v>1</v>
      </c>
      <c r="AJ15" s="3">
        <f>M18</f>
        <v>0</v>
      </c>
      <c r="AK15" s="1">
        <f>M19</f>
        <v>2</v>
      </c>
      <c r="AL15" s="1">
        <f>M20</f>
        <v>4</v>
      </c>
      <c r="AM15" s="3">
        <f>M21</f>
        <v>0</v>
      </c>
      <c r="AN15" s="3">
        <f>M22</f>
        <v>1</v>
      </c>
      <c r="AO15" s="1">
        <f>M23</f>
        <v>0</v>
      </c>
      <c r="AP15" s="1">
        <f>M24</f>
        <v>23</v>
      </c>
      <c r="AQ15" s="1">
        <f>M25</f>
        <v>2</v>
      </c>
      <c r="AR15" s="3">
        <f>M26</f>
        <v>7</v>
      </c>
      <c r="AU15" s="1">
        <v>16</v>
      </c>
      <c r="AV15" s="24">
        <f t="shared" ref="AV15:BQ15" si="22">PRODUCT(W15*100*1/W21)</f>
        <v>0</v>
      </c>
      <c r="AW15" s="24">
        <f t="shared" si="22"/>
        <v>0</v>
      </c>
      <c r="AX15" s="26">
        <f t="shared" si="22"/>
        <v>3.8461538461538463</v>
      </c>
      <c r="AY15" s="26">
        <f t="shared" si="22"/>
        <v>15.384615384615385</v>
      </c>
      <c r="AZ15" s="26">
        <f t="shared" si="22"/>
        <v>7.6923076923076925</v>
      </c>
      <c r="BA15" s="24">
        <f t="shared" si="22"/>
        <v>80.769230769230774</v>
      </c>
      <c r="BB15" s="27">
        <f t="shared" si="22"/>
        <v>3.8461538461538463</v>
      </c>
      <c r="BC15" s="24">
        <f t="shared" si="22"/>
        <v>0</v>
      </c>
      <c r="BD15" s="27">
        <f t="shared" si="22"/>
        <v>7.6923076923076925</v>
      </c>
      <c r="BE15" s="27">
        <f t="shared" si="22"/>
        <v>3.8461538461538463</v>
      </c>
      <c r="BF15" s="27">
        <f t="shared" si="22"/>
        <v>0</v>
      </c>
      <c r="BG15" s="25">
        <f t="shared" si="22"/>
        <v>0</v>
      </c>
      <c r="BH15" s="40">
        <f t="shared" si="22"/>
        <v>3.8461538461538463</v>
      </c>
      <c r="BI15" s="27">
        <f t="shared" si="22"/>
        <v>0</v>
      </c>
      <c r="BJ15" s="24">
        <f t="shared" si="22"/>
        <v>7.6923076923076925</v>
      </c>
      <c r="BK15" s="24">
        <f t="shared" si="22"/>
        <v>15.384615384615385</v>
      </c>
      <c r="BL15" s="27">
        <f t="shared" si="22"/>
        <v>0</v>
      </c>
      <c r="BM15" s="27">
        <f t="shared" si="22"/>
        <v>3.8461538461538463</v>
      </c>
      <c r="BN15" s="24">
        <f t="shared" si="22"/>
        <v>0</v>
      </c>
      <c r="BO15" s="24">
        <f t="shared" si="22"/>
        <v>88.461538461538467</v>
      </c>
      <c r="BP15" s="24">
        <f t="shared" si="22"/>
        <v>7.6923076923076925</v>
      </c>
      <c r="BQ15" s="27">
        <f t="shared" si="22"/>
        <v>26.923076923076923</v>
      </c>
      <c r="BT15" s="1">
        <v>16</v>
      </c>
      <c r="BU15" s="24">
        <f t="shared" ref="BU15:CP15" si="23">AV5+AV6+AV7+AV8+AV9+AV10+AV11+AV12+AV13+AV14+AV15</f>
        <v>0</v>
      </c>
      <c r="BV15" s="24">
        <f t="shared" si="23"/>
        <v>0</v>
      </c>
      <c r="BW15" s="26">
        <f t="shared" si="23"/>
        <v>76.92307692307692</v>
      </c>
      <c r="BX15" s="26">
        <f t="shared" si="23"/>
        <v>88.461538461538453</v>
      </c>
      <c r="BY15" s="26">
        <f t="shared" si="23"/>
        <v>92.307692307692307</v>
      </c>
      <c r="BZ15" s="24">
        <f t="shared" si="23"/>
        <v>100</v>
      </c>
      <c r="CA15" s="27">
        <f t="shared" si="23"/>
        <v>88.461538461538439</v>
      </c>
      <c r="CB15" s="24">
        <f t="shared" si="23"/>
        <v>0</v>
      </c>
      <c r="CC15" s="27">
        <f t="shared" si="23"/>
        <v>96.153846153846146</v>
      </c>
      <c r="CD15" s="27">
        <f t="shared" si="23"/>
        <v>96.153846153846132</v>
      </c>
      <c r="CE15" s="27">
        <f t="shared" si="23"/>
        <v>100</v>
      </c>
      <c r="CF15" s="25">
        <f t="shared" si="23"/>
        <v>96.153846153846146</v>
      </c>
      <c r="CG15" s="40">
        <f t="shared" si="23"/>
        <v>99.999999999999986</v>
      </c>
      <c r="CH15" s="27">
        <f t="shared" si="23"/>
        <v>96.153846153846146</v>
      </c>
      <c r="CI15" s="24">
        <f t="shared" si="23"/>
        <v>11.538461538461538</v>
      </c>
      <c r="CJ15" s="24">
        <f t="shared" si="23"/>
        <v>92.307692307692307</v>
      </c>
      <c r="CK15" s="27">
        <f t="shared" si="23"/>
        <v>99.999999999999986</v>
      </c>
      <c r="CL15" s="27">
        <f t="shared" si="23"/>
        <v>99.999999999999986</v>
      </c>
      <c r="CM15" s="24">
        <f t="shared" si="23"/>
        <v>100</v>
      </c>
      <c r="CN15" s="24">
        <f t="shared" si="23"/>
        <v>100</v>
      </c>
      <c r="CO15" s="24">
        <f t="shared" si="23"/>
        <v>100</v>
      </c>
      <c r="CP15" s="27">
        <f t="shared" si="23"/>
        <v>34.615384615384613</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2</v>
      </c>
      <c r="H16" s="2">
        <v>0</v>
      </c>
      <c r="I16" s="2">
        <v>5</v>
      </c>
      <c r="J16" s="2">
        <v>11</v>
      </c>
      <c r="K16" s="2">
        <v>6</v>
      </c>
      <c r="L16" s="2">
        <v>1</v>
      </c>
      <c r="M16" s="2">
        <v>0</v>
      </c>
      <c r="N16" s="3">
        <v>1</v>
      </c>
      <c r="O16" s="3">
        <v>0</v>
      </c>
      <c r="P16" s="3">
        <v>0</v>
      </c>
      <c r="Q16" s="3">
        <v>0</v>
      </c>
      <c r="R16" s="3">
        <v>0</v>
      </c>
      <c r="S16" s="1">
        <v>26</v>
      </c>
      <c r="V16" s="1">
        <v>32</v>
      </c>
      <c r="W16" s="1">
        <f>N5</f>
        <v>0</v>
      </c>
      <c r="X16" s="1">
        <f>N6</f>
        <v>1</v>
      </c>
      <c r="Y16" s="3">
        <f>N7</f>
        <v>2</v>
      </c>
      <c r="Z16" s="3">
        <f>N8</f>
        <v>0</v>
      </c>
      <c r="AA16" s="3">
        <f>N9</f>
        <v>2</v>
      </c>
      <c r="AB16" s="1">
        <f>N10</f>
        <v>0</v>
      </c>
      <c r="AC16" s="3">
        <f>N11</f>
        <v>2</v>
      </c>
      <c r="AD16" s="1">
        <f>N12</f>
        <v>0</v>
      </c>
      <c r="AE16" s="3">
        <f>N13</f>
        <v>1</v>
      </c>
      <c r="AF16" s="3">
        <f>N14</f>
        <v>1</v>
      </c>
      <c r="AG16" s="3">
        <f>N15</f>
        <v>0</v>
      </c>
      <c r="AH16" s="3">
        <f>N16</f>
        <v>1</v>
      </c>
      <c r="AI16" s="38">
        <f>N17</f>
        <v>0</v>
      </c>
      <c r="AJ16" s="3">
        <f>N18</f>
        <v>1</v>
      </c>
      <c r="AK16" s="1">
        <f>N19</f>
        <v>2</v>
      </c>
      <c r="AL16" s="1">
        <f>N20</f>
        <v>2</v>
      </c>
      <c r="AM16" s="3">
        <f>N21</f>
        <v>0</v>
      </c>
      <c r="AN16" s="3">
        <f>N22</f>
        <v>0</v>
      </c>
      <c r="AO16" s="1">
        <f>N23</f>
        <v>0</v>
      </c>
      <c r="AP16" s="1">
        <f>N24</f>
        <v>0</v>
      </c>
      <c r="AQ16" s="1">
        <f>N25</f>
        <v>0</v>
      </c>
      <c r="AR16" s="3">
        <f>N26</f>
        <v>14</v>
      </c>
      <c r="AU16" s="1">
        <v>32</v>
      </c>
      <c r="AV16" s="24">
        <f t="shared" ref="AV16:BQ16" si="24">PRODUCT(W16*100*1/W21)</f>
        <v>0</v>
      </c>
      <c r="AW16" s="24">
        <f t="shared" si="24"/>
        <v>3.8461538461538463</v>
      </c>
      <c r="AX16" s="27">
        <f t="shared" si="24"/>
        <v>7.6923076923076925</v>
      </c>
      <c r="AY16" s="27">
        <f t="shared" si="24"/>
        <v>0</v>
      </c>
      <c r="AZ16" s="27">
        <f t="shared" si="24"/>
        <v>7.6923076923076925</v>
      </c>
      <c r="BA16" s="24">
        <f t="shared" si="24"/>
        <v>0</v>
      </c>
      <c r="BB16" s="27">
        <f t="shared" si="24"/>
        <v>7.6923076923076925</v>
      </c>
      <c r="BC16" s="24">
        <f t="shared" si="24"/>
        <v>0</v>
      </c>
      <c r="BD16" s="27">
        <f t="shared" si="24"/>
        <v>3.8461538461538463</v>
      </c>
      <c r="BE16" s="27">
        <f t="shared" si="24"/>
        <v>3.8461538461538463</v>
      </c>
      <c r="BF16" s="27">
        <f t="shared" si="24"/>
        <v>0</v>
      </c>
      <c r="BG16" s="27">
        <f t="shared" si="24"/>
        <v>3.8461538461538463</v>
      </c>
      <c r="BH16" s="40">
        <f t="shared" si="24"/>
        <v>0</v>
      </c>
      <c r="BI16" s="27">
        <f t="shared" si="24"/>
        <v>3.8461538461538463</v>
      </c>
      <c r="BJ16" s="24">
        <f t="shared" si="24"/>
        <v>7.6923076923076925</v>
      </c>
      <c r="BK16" s="24">
        <f t="shared" si="24"/>
        <v>7.6923076923076925</v>
      </c>
      <c r="BL16" s="27">
        <f t="shared" si="24"/>
        <v>0</v>
      </c>
      <c r="BM16" s="27">
        <f t="shared" si="24"/>
        <v>0</v>
      </c>
      <c r="BN16" s="24">
        <f t="shared" si="24"/>
        <v>0</v>
      </c>
      <c r="BO16" s="24">
        <f t="shared" si="24"/>
        <v>0</v>
      </c>
      <c r="BP16" s="24">
        <f t="shared" si="24"/>
        <v>0</v>
      </c>
      <c r="BQ16" s="27">
        <f t="shared" si="24"/>
        <v>53.846153846153847</v>
      </c>
      <c r="BT16" s="1">
        <v>32</v>
      </c>
      <c r="BU16" s="24">
        <f t="shared" ref="BU16:CP16" si="25">AV5+AV6+AV7+AV8+AV9+AV10+AV11+AV12+AV13+AV14+AV15+AV16</f>
        <v>0</v>
      </c>
      <c r="BV16" s="24">
        <f t="shared" si="25"/>
        <v>3.8461538461538463</v>
      </c>
      <c r="BW16" s="27">
        <f t="shared" si="25"/>
        <v>84.615384615384613</v>
      </c>
      <c r="BX16" s="27">
        <f t="shared" si="25"/>
        <v>88.461538461538453</v>
      </c>
      <c r="BY16" s="27">
        <f t="shared" si="25"/>
        <v>100</v>
      </c>
      <c r="BZ16" s="24">
        <f t="shared" si="25"/>
        <v>100</v>
      </c>
      <c r="CA16" s="27">
        <f t="shared" si="25"/>
        <v>96.153846153846132</v>
      </c>
      <c r="CB16" s="24">
        <f t="shared" si="25"/>
        <v>0</v>
      </c>
      <c r="CC16" s="27">
        <f t="shared" si="25"/>
        <v>99.999999999999986</v>
      </c>
      <c r="CD16" s="27">
        <f t="shared" si="25"/>
        <v>99.999999999999972</v>
      </c>
      <c r="CE16" s="27">
        <f t="shared" si="25"/>
        <v>100</v>
      </c>
      <c r="CF16" s="27">
        <f t="shared" si="25"/>
        <v>99.999999999999986</v>
      </c>
      <c r="CG16" s="40">
        <f t="shared" si="25"/>
        <v>99.999999999999986</v>
      </c>
      <c r="CH16" s="27">
        <f t="shared" si="25"/>
        <v>99.999999999999986</v>
      </c>
      <c r="CI16" s="24">
        <f t="shared" si="25"/>
        <v>19.23076923076923</v>
      </c>
      <c r="CJ16" s="24">
        <f t="shared" si="25"/>
        <v>100</v>
      </c>
      <c r="CK16" s="27">
        <f t="shared" si="25"/>
        <v>99.999999999999986</v>
      </c>
      <c r="CL16" s="27">
        <f t="shared" si="25"/>
        <v>99.999999999999986</v>
      </c>
      <c r="CM16" s="24">
        <f t="shared" si="25"/>
        <v>100</v>
      </c>
      <c r="CN16" s="24">
        <f t="shared" si="25"/>
        <v>100</v>
      </c>
      <c r="CO16" s="24">
        <f t="shared" si="25"/>
        <v>100</v>
      </c>
      <c r="CP16" s="27">
        <f t="shared" si="25"/>
        <v>88.461538461538453</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0</v>
      </c>
      <c r="F17" s="38">
        <v>0</v>
      </c>
      <c r="G17" s="38">
        <v>2</v>
      </c>
      <c r="H17" s="38">
        <v>6</v>
      </c>
      <c r="I17" s="38">
        <v>10</v>
      </c>
      <c r="J17" s="38">
        <v>5</v>
      </c>
      <c r="K17" s="38">
        <v>2</v>
      </c>
      <c r="L17" s="38">
        <v>0</v>
      </c>
      <c r="M17" s="38">
        <v>1</v>
      </c>
      <c r="N17" s="38">
        <v>0</v>
      </c>
      <c r="O17" s="38">
        <v>0</v>
      </c>
      <c r="P17" s="38">
        <v>0</v>
      </c>
      <c r="Q17" s="38">
        <v>0</v>
      </c>
      <c r="R17" s="38">
        <v>0</v>
      </c>
      <c r="S17" s="1">
        <v>26</v>
      </c>
      <c r="V17" s="1">
        <v>64</v>
      </c>
      <c r="W17" s="1">
        <f>O5</f>
        <v>24</v>
      </c>
      <c r="X17" s="1">
        <f>O6</f>
        <v>25</v>
      </c>
      <c r="Y17" s="3">
        <f>O7</f>
        <v>0</v>
      </c>
      <c r="Z17" s="3">
        <f>O8</f>
        <v>1</v>
      </c>
      <c r="AA17" s="3">
        <f>O9</f>
        <v>0</v>
      </c>
      <c r="AB17" s="1">
        <f>O10</f>
        <v>0</v>
      </c>
      <c r="AC17" s="3">
        <f>O11</f>
        <v>1</v>
      </c>
      <c r="AD17" s="1">
        <f>O12</f>
        <v>26</v>
      </c>
      <c r="AE17" s="3">
        <f>O13</f>
        <v>0</v>
      </c>
      <c r="AF17" s="3">
        <f>O14</f>
        <v>0</v>
      </c>
      <c r="AG17" s="3">
        <f>O15</f>
        <v>0</v>
      </c>
      <c r="AH17" s="3">
        <f>O16</f>
        <v>0</v>
      </c>
      <c r="AI17" s="38">
        <f>O17</f>
        <v>0</v>
      </c>
      <c r="AJ17" s="3">
        <f>O18</f>
        <v>0</v>
      </c>
      <c r="AK17" s="1">
        <f>O19</f>
        <v>5</v>
      </c>
      <c r="AL17" s="1">
        <f>O20</f>
        <v>0</v>
      </c>
      <c r="AM17" s="3">
        <f>O21</f>
        <v>0</v>
      </c>
      <c r="AN17" s="3">
        <f>O22</f>
        <v>0</v>
      </c>
      <c r="AO17" s="1">
        <f>O23</f>
        <v>0</v>
      </c>
      <c r="AP17" s="1">
        <f>O24</f>
        <v>0</v>
      </c>
      <c r="AQ17" s="1">
        <f>O25</f>
        <v>0</v>
      </c>
      <c r="AR17" s="3">
        <f>O26</f>
        <v>2</v>
      </c>
      <c r="AU17" s="1">
        <v>64</v>
      </c>
      <c r="AV17" s="24">
        <f t="shared" ref="AV17:BQ17" si="26">PRODUCT(W17*100*1/W21)</f>
        <v>100</v>
      </c>
      <c r="AW17" s="24">
        <f t="shared" si="26"/>
        <v>96.15384615384616</v>
      </c>
      <c r="AX17" s="27">
        <f t="shared" si="26"/>
        <v>0</v>
      </c>
      <c r="AY17" s="27">
        <f t="shared" si="26"/>
        <v>3.8461538461538463</v>
      </c>
      <c r="AZ17" s="27">
        <f t="shared" si="26"/>
        <v>0</v>
      </c>
      <c r="BA17" s="24">
        <f t="shared" si="26"/>
        <v>0</v>
      </c>
      <c r="BB17" s="27">
        <f t="shared" si="26"/>
        <v>3.8461538461538463</v>
      </c>
      <c r="BC17" s="24">
        <f t="shared" si="26"/>
        <v>100</v>
      </c>
      <c r="BD17" s="27">
        <f t="shared" si="26"/>
        <v>0</v>
      </c>
      <c r="BE17" s="27">
        <f t="shared" si="26"/>
        <v>0</v>
      </c>
      <c r="BF17" s="27">
        <f t="shared" si="26"/>
        <v>0</v>
      </c>
      <c r="BG17" s="27">
        <f t="shared" si="26"/>
        <v>0</v>
      </c>
      <c r="BH17" s="40">
        <f t="shared" si="26"/>
        <v>0</v>
      </c>
      <c r="BI17" s="27">
        <f t="shared" si="26"/>
        <v>0</v>
      </c>
      <c r="BJ17" s="24">
        <f t="shared" si="26"/>
        <v>19.23076923076923</v>
      </c>
      <c r="BK17" s="24">
        <f t="shared" si="26"/>
        <v>0</v>
      </c>
      <c r="BL17" s="27">
        <f t="shared" si="26"/>
        <v>0</v>
      </c>
      <c r="BM17" s="27">
        <f t="shared" si="26"/>
        <v>0</v>
      </c>
      <c r="BN17" s="24">
        <f t="shared" si="26"/>
        <v>0</v>
      </c>
      <c r="BO17" s="24">
        <f t="shared" si="26"/>
        <v>0</v>
      </c>
      <c r="BP17" s="24">
        <f t="shared" si="26"/>
        <v>0</v>
      </c>
      <c r="BQ17" s="27">
        <f t="shared" si="26"/>
        <v>7.6923076923076925</v>
      </c>
      <c r="BT17" s="1">
        <v>64</v>
      </c>
      <c r="BU17" s="24">
        <f t="shared" ref="BU17:CP17" si="27">AV5+AV6+AV7+AV8+AV9+AV10+AV11+AV12+AV13+AV14+AV15+AV16+AV17</f>
        <v>100</v>
      </c>
      <c r="BV17" s="24">
        <f t="shared" si="27"/>
        <v>100</v>
      </c>
      <c r="BW17" s="27">
        <f t="shared" si="27"/>
        <v>84.615384615384613</v>
      </c>
      <c r="BX17" s="27">
        <f t="shared" si="27"/>
        <v>92.307692307692292</v>
      </c>
      <c r="BY17" s="27">
        <f t="shared" si="27"/>
        <v>100</v>
      </c>
      <c r="BZ17" s="24">
        <f t="shared" si="27"/>
        <v>100</v>
      </c>
      <c r="CA17" s="27">
        <f t="shared" si="27"/>
        <v>99.999999999999972</v>
      </c>
      <c r="CB17" s="24">
        <f t="shared" si="27"/>
        <v>100</v>
      </c>
      <c r="CC17" s="27">
        <f t="shared" si="27"/>
        <v>99.999999999999986</v>
      </c>
      <c r="CD17" s="27">
        <f t="shared" si="27"/>
        <v>99.999999999999972</v>
      </c>
      <c r="CE17" s="27">
        <f t="shared" si="27"/>
        <v>100</v>
      </c>
      <c r="CF17" s="27">
        <f t="shared" si="27"/>
        <v>99.999999999999986</v>
      </c>
      <c r="CG17" s="40">
        <f t="shared" si="27"/>
        <v>99.999999999999986</v>
      </c>
      <c r="CH17" s="27">
        <f t="shared" si="27"/>
        <v>99.999999999999986</v>
      </c>
      <c r="CI17" s="24">
        <f t="shared" si="27"/>
        <v>38.46153846153846</v>
      </c>
      <c r="CJ17" s="24">
        <f t="shared" si="27"/>
        <v>100</v>
      </c>
      <c r="CK17" s="27">
        <f t="shared" si="27"/>
        <v>99.999999999999986</v>
      </c>
      <c r="CL17" s="27">
        <f t="shared" si="27"/>
        <v>99.999999999999986</v>
      </c>
      <c r="CM17" s="24">
        <f t="shared" si="27"/>
        <v>100</v>
      </c>
      <c r="CN17" s="24">
        <f t="shared" si="27"/>
        <v>100</v>
      </c>
      <c r="CO17" s="24">
        <f t="shared" si="27"/>
        <v>100</v>
      </c>
      <c r="CP17" s="27">
        <f t="shared" si="27"/>
        <v>96.153846153846146</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0</v>
      </c>
      <c r="F18" s="2">
        <v>0</v>
      </c>
      <c r="G18" s="2">
        <v>7</v>
      </c>
      <c r="H18" s="2">
        <v>11</v>
      </c>
      <c r="I18" s="2">
        <v>7</v>
      </c>
      <c r="J18" s="2">
        <v>0</v>
      </c>
      <c r="K18" s="3">
        <v>0</v>
      </c>
      <c r="L18" s="3">
        <v>0</v>
      </c>
      <c r="M18" s="3">
        <v>0</v>
      </c>
      <c r="N18" s="3">
        <v>1</v>
      </c>
      <c r="O18" s="3">
        <v>0</v>
      </c>
      <c r="P18" s="3">
        <v>0</v>
      </c>
      <c r="Q18" s="3">
        <v>0</v>
      </c>
      <c r="R18" s="3">
        <v>0</v>
      </c>
      <c r="S18" s="1">
        <v>26</v>
      </c>
      <c r="V18" s="1">
        <v>128</v>
      </c>
      <c r="W18" s="1">
        <f>P5</f>
        <v>0</v>
      </c>
      <c r="X18" s="1">
        <f>P6</f>
        <v>0</v>
      </c>
      <c r="Y18" s="3">
        <f>P7</f>
        <v>4</v>
      </c>
      <c r="Z18" s="3">
        <f>P8</f>
        <v>2</v>
      </c>
      <c r="AA18" s="3">
        <f>P9</f>
        <v>0</v>
      </c>
      <c r="AB18" s="1">
        <f>P10</f>
        <v>0</v>
      </c>
      <c r="AC18" s="3">
        <f>P11</f>
        <v>0</v>
      </c>
      <c r="AD18" s="1">
        <f>P12</f>
        <v>0</v>
      </c>
      <c r="AE18" s="3">
        <f>P13</f>
        <v>0</v>
      </c>
      <c r="AF18" s="3">
        <f>P14</f>
        <v>0</v>
      </c>
      <c r="AG18" s="3">
        <f>P15</f>
        <v>0</v>
      </c>
      <c r="AH18" s="3">
        <f>P16</f>
        <v>0</v>
      </c>
      <c r="AI18" s="38">
        <f>P17</f>
        <v>0</v>
      </c>
      <c r="AJ18" s="3">
        <f>P18</f>
        <v>0</v>
      </c>
      <c r="AK18" s="1">
        <f>P19</f>
        <v>10</v>
      </c>
      <c r="AL18" s="1">
        <f>P20</f>
        <v>0</v>
      </c>
      <c r="AM18" s="3">
        <f>P21</f>
        <v>0</v>
      </c>
      <c r="AN18" s="3">
        <f>P22</f>
        <v>0</v>
      </c>
      <c r="AO18" s="1">
        <f>P23</f>
        <v>0</v>
      </c>
      <c r="AP18" s="1">
        <f>P24</f>
        <v>0</v>
      </c>
      <c r="AQ18" s="1">
        <f>P25</f>
        <v>0</v>
      </c>
      <c r="AR18" s="3">
        <f>P26</f>
        <v>1</v>
      </c>
      <c r="AU18" s="1">
        <v>128</v>
      </c>
      <c r="AV18" s="24">
        <f t="shared" ref="AV18:BQ18" si="28">PRODUCT(W18*100*1/W21)</f>
        <v>0</v>
      </c>
      <c r="AW18" s="24">
        <f t="shared" si="28"/>
        <v>0</v>
      </c>
      <c r="AX18" s="27">
        <f t="shared" si="28"/>
        <v>15.384615384615385</v>
      </c>
      <c r="AY18" s="27">
        <f t="shared" si="28"/>
        <v>7.6923076923076925</v>
      </c>
      <c r="AZ18" s="27">
        <f t="shared" si="28"/>
        <v>0</v>
      </c>
      <c r="BA18" s="24">
        <f t="shared" si="28"/>
        <v>0</v>
      </c>
      <c r="BB18" s="27">
        <f t="shared" si="28"/>
        <v>0</v>
      </c>
      <c r="BC18" s="24">
        <f t="shared" si="28"/>
        <v>0</v>
      </c>
      <c r="BD18" s="27">
        <f t="shared" si="28"/>
        <v>0</v>
      </c>
      <c r="BE18" s="27">
        <f t="shared" si="28"/>
        <v>0</v>
      </c>
      <c r="BF18" s="27">
        <f t="shared" si="28"/>
        <v>0</v>
      </c>
      <c r="BG18" s="27">
        <f t="shared" si="28"/>
        <v>0</v>
      </c>
      <c r="BH18" s="40">
        <f t="shared" si="28"/>
        <v>0</v>
      </c>
      <c r="BI18" s="27">
        <f t="shared" si="28"/>
        <v>0</v>
      </c>
      <c r="BJ18" s="24">
        <f t="shared" si="28"/>
        <v>38.46153846153846</v>
      </c>
      <c r="BK18" s="24">
        <f t="shared" si="28"/>
        <v>0</v>
      </c>
      <c r="BL18" s="27">
        <f t="shared" si="28"/>
        <v>0</v>
      </c>
      <c r="BM18" s="27">
        <f t="shared" si="28"/>
        <v>0</v>
      </c>
      <c r="BN18" s="24">
        <f t="shared" si="28"/>
        <v>0</v>
      </c>
      <c r="BO18" s="24">
        <f t="shared" si="28"/>
        <v>0</v>
      </c>
      <c r="BP18" s="24">
        <f t="shared" si="28"/>
        <v>0</v>
      </c>
      <c r="BQ18" s="27">
        <f t="shared" si="28"/>
        <v>3.8461538461538463</v>
      </c>
      <c r="BT18" s="1">
        <v>128</v>
      </c>
      <c r="BU18" s="24">
        <f t="shared" ref="BU18:CP18" si="29">AV5+AV6+AV7+AV8+AV9+AV10+AV11+AV12+AV13+AV14+AV15+AV16+AV17+AV18</f>
        <v>100</v>
      </c>
      <c r="BV18" s="24">
        <f t="shared" si="29"/>
        <v>100</v>
      </c>
      <c r="BW18" s="27">
        <f t="shared" si="29"/>
        <v>100</v>
      </c>
      <c r="BX18" s="27">
        <f t="shared" si="29"/>
        <v>99.999999999999986</v>
      </c>
      <c r="BY18" s="27">
        <f t="shared" si="29"/>
        <v>100</v>
      </c>
      <c r="BZ18" s="24">
        <f t="shared" si="29"/>
        <v>100</v>
      </c>
      <c r="CA18" s="27">
        <f t="shared" si="29"/>
        <v>99.999999999999972</v>
      </c>
      <c r="CB18" s="24">
        <f t="shared" si="29"/>
        <v>100</v>
      </c>
      <c r="CC18" s="27">
        <f t="shared" si="29"/>
        <v>99.999999999999986</v>
      </c>
      <c r="CD18" s="27">
        <f t="shared" si="29"/>
        <v>99.999999999999972</v>
      </c>
      <c r="CE18" s="27">
        <f t="shared" si="29"/>
        <v>100</v>
      </c>
      <c r="CF18" s="27">
        <f t="shared" si="29"/>
        <v>99.999999999999986</v>
      </c>
      <c r="CG18" s="40">
        <f t="shared" si="29"/>
        <v>99.999999999999986</v>
      </c>
      <c r="CH18" s="27">
        <f t="shared" si="29"/>
        <v>99.999999999999986</v>
      </c>
      <c r="CI18" s="24">
        <f t="shared" si="29"/>
        <v>76.92307692307692</v>
      </c>
      <c r="CJ18" s="24">
        <f t="shared" si="29"/>
        <v>100</v>
      </c>
      <c r="CK18" s="27">
        <f t="shared" si="29"/>
        <v>99.999999999999986</v>
      </c>
      <c r="CL18" s="27">
        <f t="shared" si="29"/>
        <v>99.999999999999986</v>
      </c>
      <c r="CM18" s="24">
        <f t="shared" si="29"/>
        <v>100</v>
      </c>
      <c r="CN18" s="24">
        <f t="shared" si="29"/>
        <v>100</v>
      </c>
      <c r="CO18" s="24">
        <f t="shared" si="29"/>
        <v>100</v>
      </c>
      <c r="CP18" s="27">
        <f t="shared" si="29"/>
        <v>99.999999999999986</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0</v>
      </c>
      <c r="I19" s="38">
        <v>0</v>
      </c>
      <c r="J19" s="38">
        <v>0</v>
      </c>
      <c r="K19" s="38">
        <v>1</v>
      </c>
      <c r="L19" s="38">
        <v>0</v>
      </c>
      <c r="M19" s="38">
        <v>2</v>
      </c>
      <c r="N19" s="38">
        <v>2</v>
      </c>
      <c r="O19" s="38">
        <v>5</v>
      </c>
      <c r="P19" s="38">
        <v>10</v>
      </c>
      <c r="Q19" s="38">
        <v>6</v>
      </c>
      <c r="R19" s="38">
        <v>0</v>
      </c>
      <c r="S19" s="1">
        <v>26</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6</v>
      </c>
      <c r="AL19" s="1">
        <f>Q20</f>
        <v>0</v>
      </c>
      <c r="AM19" s="3">
        <f>Q21</f>
        <v>0</v>
      </c>
      <c r="AN19" s="3">
        <f>Q22</f>
        <v>0</v>
      </c>
      <c r="AO19" s="1">
        <f>Q23</f>
        <v>0</v>
      </c>
      <c r="AP19" s="1">
        <f>Q24</f>
        <v>0</v>
      </c>
      <c r="AQ19" s="1">
        <f>Q25</f>
        <v>0</v>
      </c>
      <c r="AR19" s="3">
        <f>Q26</f>
        <v>0</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23.076923076923077</v>
      </c>
      <c r="BK19" s="24">
        <f t="shared" si="30"/>
        <v>0</v>
      </c>
      <c r="BL19" s="27">
        <f t="shared" si="30"/>
        <v>0</v>
      </c>
      <c r="BM19" s="27">
        <f t="shared" si="30"/>
        <v>0</v>
      </c>
      <c r="BN19" s="24">
        <f t="shared" si="30"/>
        <v>0</v>
      </c>
      <c r="BO19" s="24">
        <f t="shared" si="30"/>
        <v>0</v>
      </c>
      <c r="BP19" s="24">
        <f t="shared" si="30"/>
        <v>0</v>
      </c>
      <c r="BQ19" s="27">
        <f t="shared" si="30"/>
        <v>0</v>
      </c>
      <c r="BT19" s="1">
        <v>256</v>
      </c>
      <c r="BU19" s="24">
        <f t="shared" ref="BU19:CP19" si="31">AV5+AV6+AV7+AV8+AV9+AV10+AV11+AV12+AV13+AV14+AV15+AV16+AV17+AV18+AV19</f>
        <v>100</v>
      </c>
      <c r="BV19" s="24">
        <f t="shared" si="31"/>
        <v>100</v>
      </c>
      <c r="BW19" s="27">
        <f t="shared" si="31"/>
        <v>100</v>
      </c>
      <c r="BX19" s="27">
        <f t="shared" si="31"/>
        <v>99.999999999999986</v>
      </c>
      <c r="BY19" s="27">
        <f t="shared" si="31"/>
        <v>100</v>
      </c>
      <c r="BZ19" s="24">
        <f t="shared" si="31"/>
        <v>100</v>
      </c>
      <c r="CA19" s="27">
        <f t="shared" si="31"/>
        <v>99.999999999999972</v>
      </c>
      <c r="CB19" s="24">
        <f t="shared" si="31"/>
        <v>100</v>
      </c>
      <c r="CC19" s="27">
        <f t="shared" si="31"/>
        <v>99.999999999999986</v>
      </c>
      <c r="CD19" s="27">
        <f t="shared" si="31"/>
        <v>99.999999999999972</v>
      </c>
      <c r="CE19" s="27">
        <f t="shared" si="31"/>
        <v>100</v>
      </c>
      <c r="CF19" s="27">
        <f t="shared" si="31"/>
        <v>99.999999999999986</v>
      </c>
      <c r="CG19" s="40">
        <f t="shared" si="31"/>
        <v>99.999999999999986</v>
      </c>
      <c r="CH19" s="27">
        <f t="shared" si="31"/>
        <v>99.999999999999986</v>
      </c>
      <c r="CI19" s="24">
        <f t="shared" si="31"/>
        <v>100</v>
      </c>
      <c r="CJ19" s="24">
        <f t="shared" si="31"/>
        <v>100</v>
      </c>
      <c r="CK19" s="27">
        <f t="shared" si="31"/>
        <v>99.999999999999986</v>
      </c>
      <c r="CL19" s="27">
        <f t="shared" si="31"/>
        <v>99.999999999999986</v>
      </c>
      <c r="CM19" s="24">
        <f t="shared" si="31"/>
        <v>100</v>
      </c>
      <c r="CN19" s="24">
        <f t="shared" si="31"/>
        <v>100</v>
      </c>
      <c r="CO19" s="24">
        <f t="shared" si="31"/>
        <v>100</v>
      </c>
      <c r="CP19" s="27">
        <f t="shared" si="31"/>
        <v>99.999999999999986</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0</v>
      </c>
      <c r="F20" s="38">
        <v>0</v>
      </c>
      <c r="G20" s="38">
        <v>0</v>
      </c>
      <c r="H20" s="38">
        <v>0</v>
      </c>
      <c r="I20" s="38">
        <v>0</v>
      </c>
      <c r="J20" s="38">
        <v>6</v>
      </c>
      <c r="K20" s="38">
        <v>9</v>
      </c>
      <c r="L20" s="38">
        <v>5</v>
      </c>
      <c r="M20" s="38">
        <v>4</v>
      </c>
      <c r="N20" s="38">
        <v>2</v>
      </c>
      <c r="O20" s="38">
        <v>0</v>
      </c>
      <c r="P20" s="38">
        <v>0</v>
      </c>
      <c r="Q20" s="38">
        <v>0</v>
      </c>
      <c r="R20" s="38">
        <v>0</v>
      </c>
      <c r="S20" s="1">
        <v>26</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v>
      </c>
      <c r="BX20" s="27">
        <f t="shared" si="33"/>
        <v>99.999999999999986</v>
      </c>
      <c r="BY20" s="27">
        <f t="shared" si="33"/>
        <v>100</v>
      </c>
      <c r="BZ20" s="24">
        <f t="shared" si="33"/>
        <v>100</v>
      </c>
      <c r="CA20" s="27">
        <f t="shared" si="33"/>
        <v>99.999999999999972</v>
      </c>
      <c r="CB20" s="24">
        <f t="shared" si="33"/>
        <v>100</v>
      </c>
      <c r="CC20" s="27">
        <f t="shared" si="33"/>
        <v>99.999999999999986</v>
      </c>
      <c r="CD20" s="27">
        <f t="shared" si="33"/>
        <v>99.999999999999972</v>
      </c>
      <c r="CE20" s="27">
        <f t="shared" si="33"/>
        <v>100</v>
      </c>
      <c r="CF20" s="27">
        <f t="shared" si="33"/>
        <v>99.999999999999986</v>
      </c>
      <c r="CG20" s="40">
        <f t="shared" si="33"/>
        <v>99.999999999999986</v>
      </c>
      <c r="CH20" s="27">
        <f t="shared" si="33"/>
        <v>99.999999999999986</v>
      </c>
      <c r="CI20" s="24">
        <f t="shared" si="33"/>
        <v>100</v>
      </c>
      <c r="CJ20" s="24">
        <f t="shared" si="33"/>
        <v>100</v>
      </c>
      <c r="CK20" s="27">
        <f t="shared" si="33"/>
        <v>99.999999999999986</v>
      </c>
      <c r="CL20" s="27">
        <f t="shared" si="33"/>
        <v>99.999999999999986</v>
      </c>
      <c r="CM20" s="24">
        <f t="shared" si="33"/>
        <v>100</v>
      </c>
      <c r="CN20" s="24">
        <f t="shared" si="33"/>
        <v>100</v>
      </c>
      <c r="CO20" s="24">
        <f t="shared" si="33"/>
        <v>100</v>
      </c>
      <c r="CP20" s="27">
        <f t="shared" si="33"/>
        <v>99.999999999999986</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0</v>
      </c>
      <c r="E21" s="4">
        <v>1</v>
      </c>
      <c r="F21" s="4">
        <v>11</v>
      </c>
      <c r="G21" s="4">
        <v>11</v>
      </c>
      <c r="H21" s="4">
        <v>1</v>
      </c>
      <c r="I21" s="3">
        <v>0</v>
      </c>
      <c r="J21" s="3">
        <v>0</v>
      </c>
      <c r="K21" s="3">
        <v>0</v>
      </c>
      <c r="L21" s="3">
        <v>2</v>
      </c>
      <c r="M21" s="3">
        <v>0</v>
      </c>
      <c r="N21" s="3">
        <v>0</v>
      </c>
      <c r="O21" s="3">
        <v>0</v>
      </c>
      <c r="P21" s="3">
        <v>0</v>
      </c>
      <c r="Q21" s="3">
        <v>0</v>
      </c>
      <c r="R21" s="3">
        <v>0</v>
      </c>
      <c r="S21" s="1">
        <v>26</v>
      </c>
      <c r="V21" s="1" t="s">
        <v>1</v>
      </c>
      <c r="W21" s="1">
        <f>S5</f>
        <v>24</v>
      </c>
      <c r="X21" s="1">
        <f>S6</f>
        <v>26</v>
      </c>
      <c r="Y21" s="1">
        <f>S7</f>
        <v>26</v>
      </c>
      <c r="Z21" s="1">
        <f>S8</f>
        <v>26</v>
      </c>
      <c r="AA21" s="1">
        <f>S9</f>
        <v>26</v>
      </c>
      <c r="AB21" s="1">
        <f>S10</f>
        <v>26</v>
      </c>
      <c r="AC21" s="1">
        <f>S11</f>
        <v>26</v>
      </c>
      <c r="AD21" s="1">
        <f>S12</f>
        <v>26</v>
      </c>
      <c r="AE21" s="1">
        <f>S13</f>
        <v>26</v>
      </c>
      <c r="AF21" s="1">
        <f>S14</f>
        <v>26</v>
      </c>
      <c r="AG21" s="1">
        <f>S15</f>
        <v>26</v>
      </c>
      <c r="AH21" s="1">
        <f>S16</f>
        <v>26</v>
      </c>
      <c r="AI21" s="1">
        <f>S17</f>
        <v>26</v>
      </c>
      <c r="AJ21" s="1">
        <f>S18</f>
        <v>26</v>
      </c>
      <c r="AK21" s="1">
        <f>S19</f>
        <v>26</v>
      </c>
      <c r="AL21" s="1">
        <f>S20</f>
        <v>26</v>
      </c>
      <c r="AM21" s="1">
        <f>S21</f>
        <v>26</v>
      </c>
      <c r="AN21" s="1">
        <f>S22</f>
        <v>26</v>
      </c>
      <c r="AO21" s="1">
        <f>S23</f>
        <v>26</v>
      </c>
      <c r="AP21" s="1">
        <f>S24</f>
        <v>26</v>
      </c>
      <c r="AQ21" s="1">
        <f>S25</f>
        <v>26</v>
      </c>
      <c r="AR21" s="8">
        <f>S26</f>
        <v>26</v>
      </c>
      <c r="AU21" s="1" t="s">
        <v>36</v>
      </c>
      <c r="AV21" s="24">
        <f t="shared" ref="AV21:BQ21" si="34">SUM(AV5:AV20)</f>
        <v>100</v>
      </c>
      <c r="AW21" s="24">
        <f t="shared" si="34"/>
        <v>100</v>
      </c>
      <c r="AX21" s="24">
        <f t="shared" si="34"/>
        <v>100</v>
      </c>
      <c r="AY21" s="24">
        <f t="shared" si="34"/>
        <v>99.999999999999986</v>
      </c>
      <c r="AZ21" s="24">
        <f t="shared" si="34"/>
        <v>100</v>
      </c>
      <c r="BA21" s="24">
        <f t="shared" si="34"/>
        <v>100</v>
      </c>
      <c r="BB21" s="24">
        <f t="shared" si="34"/>
        <v>99.999999999999972</v>
      </c>
      <c r="BC21" s="24">
        <f t="shared" si="34"/>
        <v>100</v>
      </c>
      <c r="BD21" s="24">
        <f t="shared" si="34"/>
        <v>99.999999999999986</v>
      </c>
      <c r="BE21" s="24">
        <f t="shared" si="34"/>
        <v>99.999999999999972</v>
      </c>
      <c r="BF21" s="24">
        <f t="shared" si="34"/>
        <v>100</v>
      </c>
      <c r="BG21" s="24">
        <f t="shared" si="34"/>
        <v>99.999999999999986</v>
      </c>
      <c r="BH21" s="24">
        <f t="shared" si="34"/>
        <v>99.999999999999986</v>
      </c>
      <c r="BI21" s="24">
        <f t="shared" si="34"/>
        <v>99.999999999999986</v>
      </c>
      <c r="BJ21" s="24">
        <f t="shared" si="34"/>
        <v>100</v>
      </c>
      <c r="BK21" s="24">
        <f t="shared" si="34"/>
        <v>100</v>
      </c>
      <c r="BL21" s="24">
        <f t="shared" si="34"/>
        <v>99.999999999999986</v>
      </c>
      <c r="BM21" s="24">
        <f t="shared" si="34"/>
        <v>99.999999999999986</v>
      </c>
      <c r="BN21" s="24">
        <f t="shared" si="34"/>
        <v>100</v>
      </c>
      <c r="BO21" s="24">
        <f t="shared" si="34"/>
        <v>100</v>
      </c>
      <c r="BP21" s="24">
        <f t="shared" si="34"/>
        <v>100</v>
      </c>
      <c r="BQ21" s="24">
        <f t="shared" si="34"/>
        <v>99.999999999999986</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0</v>
      </c>
      <c r="E22" s="4">
        <v>0</v>
      </c>
      <c r="F22" s="4">
        <v>1</v>
      </c>
      <c r="G22" s="4">
        <v>3</v>
      </c>
      <c r="H22" s="4">
        <v>16</v>
      </c>
      <c r="I22" s="4">
        <v>2</v>
      </c>
      <c r="J22" s="3">
        <v>2</v>
      </c>
      <c r="K22" s="3">
        <v>0</v>
      </c>
      <c r="L22" s="3">
        <v>1</v>
      </c>
      <c r="M22" s="3">
        <v>1</v>
      </c>
      <c r="N22" s="3">
        <v>0</v>
      </c>
      <c r="O22" s="3">
        <v>0</v>
      </c>
      <c r="P22" s="3">
        <v>0</v>
      </c>
      <c r="Q22" s="3">
        <v>0</v>
      </c>
      <c r="R22" s="3">
        <v>0</v>
      </c>
      <c r="S22" s="1">
        <v>26</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0</v>
      </c>
      <c r="F23" s="1">
        <v>0</v>
      </c>
      <c r="G23" s="1">
        <v>1</v>
      </c>
      <c r="H23" s="1">
        <v>2</v>
      </c>
      <c r="I23" s="1">
        <v>14</v>
      </c>
      <c r="J23" s="1">
        <v>7</v>
      </c>
      <c r="K23" s="1">
        <v>0</v>
      </c>
      <c r="L23" s="1">
        <v>2</v>
      </c>
      <c r="M23" s="1">
        <v>0</v>
      </c>
      <c r="N23" s="1">
        <v>0</v>
      </c>
      <c r="O23" s="1">
        <v>0</v>
      </c>
      <c r="P23" s="1">
        <v>0</v>
      </c>
      <c r="Q23" s="1">
        <v>0</v>
      </c>
      <c r="R23" s="1">
        <v>0</v>
      </c>
      <c r="S23" s="1">
        <v>26</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0</v>
      </c>
      <c r="F24" s="1">
        <v>0</v>
      </c>
      <c r="G24" s="1">
        <v>0</v>
      </c>
      <c r="H24" s="1">
        <v>0</v>
      </c>
      <c r="I24" s="1">
        <v>0</v>
      </c>
      <c r="J24" s="1">
        <v>0</v>
      </c>
      <c r="K24" s="1">
        <v>1</v>
      </c>
      <c r="L24" s="1">
        <v>2</v>
      </c>
      <c r="M24" s="1">
        <v>23</v>
      </c>
      <c r="N24" s="1">
        <v>0</v>
      </c>
      <c r="O24" s="1">
        <v>0</v>
      </c>
      <c r="P24" s="1">
        <v>0</v>
      </c>
      <c r="Q24" s="1">
        <v>0</v>
      </c>
      <c r="R24" s="1">
        <v>0</v>
      </c>
      <c r="S24" s="1">
        <v>26</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0</v>
      </c>
      <c r="G25" s="1">
        <v>0</v>
      </c>
      <c r="H25" s="1">
        <v>1</v>
      </c>
      <c r="I25" s="1">
        <v>0</v>
      </c>
      <c r="J25" s="1">
        <v>3</v>
      </c>
      <c r="K25" s="1">
        <v>10</v>
      </c>
      <c r="L25" s="1">
        <v>10</v>
      </c>
      <c r="M25" s="1">
        <v>2</v>
      </c>
      <c r="N25" s="1">
        <v>0</v>
      </c>
      <c r="O25" s="1">
        <v>0</v>
      </c>
      <c r="P25" s="1">
        <v>0</v>
      </c>
      <c r="Q25" s="1">
        <v>0</v>
      </c>
      <c r="R25" s="1">
        <v>0</v>
      </c>
      <c r="S25" s="1">
        <v>26</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0</v>
      </c>
      <c r="G26" s="2">
        <v>0</v>
      </c>
      <c r="H26" s="2">
        <v>0</v>
      </c>
      <c r="I26" s="2">
        <v>0</v>
      </c>
      <c r="J26" s="2">
        <v>0</v>
      </c>
      <c r="K26" s="2">
        <v>0</v>
      </c>
      <c r="L26" s="2">
        <v>2</v>
      </c>
      <c r="M26" s="3">
        <v>7</v>
      </c>
      <c r="N26" s="3">
        <v>14</v>
      </c>
      <c r="O26" s="3">
        <v>2</v>
      </c>
      <c r="P26" s="3">
        <v>1</v>
      </c>
      <c r="Q26" s="3">
        <v>0</v>
      </c>
      <c r="R26" s="3">
        <v>0</v>
      </c>
      <c r="S26" s="1">
        <v>26</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0</v>
      </c>
      <c r="M27" s="1">
        <v>0</v>
      </c>
      <c r="N27" s="1">
        <v>25</v>
      </c>
      <c r="O27" s="1">
        <v>0</v>
      </c>
      <c r="P27" s="1">
        <v>0</v>
      </c>
      <c r="Q27" s="1">
        <v>0</v>
      </c>
      <c r="R27" s="1">
        <v>0</v>
      </c>
      <c r="S27" s="1">
        <v>25</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2</v>
      </c>
      <c r="I28" s="1">
        <v>9</v>
      </c>
      <c r="J28" s="1">
        <v>11</v>
      </c>
      <c r="K28" s="1">
        <v>3</v>
      </c>
      <c r="L28" s="1">
        <v>0</v>
      </c>
      <c r="M28" s="1">
        <v>0</v>
      </c>
      <c r="N28" s="1">
        <v>0</v>
      </c>
      <c r="O28" s="1">
        <v>1</v>
      </c>
      <c r="P28" s="1">
        <v>0</v>
      </c>
      <c r="Q28" s="1">
        <v>0</v>
      </c>
      <c r="R28" s="1">
        <v>0</v>
      </c>
      <c r="S28" s="1">
        <v>26</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U35" sqref="U35"/>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16</v>
      </c>
      <c r="E5" s="2">
        <v>12</v>
      </c>
      <c r="F5" s="2">
        <v>2</v>
      </c>
      <c r="G5" s="3">
        <v>3</v>
      </c>
      <c r="H5" s="3">
        <v>5</v>
      </c>
      <c r="I5" s="3">
        <v>2</v>
      </c>
      <c r="J5" s="3">
        <v>2</v>
      </c>
      <c r="K5" s="3">
        <v>0</v>
      </c>
      <c r="L5" s="3">
        <v>38</v>
      </c>
      <c r="M5" s="3">
        <v>0</v>
      </c>
      <c r="N5" s="3">
        <v>0</v>
      </c>
      <c r="O5" s="3">
        <v>0</v>
      </c>
      <c r="P5" s="3">
        <v>0</v>
      </c>
      <c r="Q5" s="3">
        <v>0</v>
      </c>
      <c r="R5" s="3">
        <v>0</v>
      </c>
      <c r="S5" s="1">
        <v>80</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0</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0</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80</v>
      </c>
      <c r="CY5" s="20">
        <f t="shared" si="5"/>
        <v>80</v>
      </c>
      <c r="CZ5" s="20">
        <f t="shared" si="5"/>
        <v>80</v>
      </c>
      <c r="DA5" s="20">
        <f t="shared" si="5"/>
        <v>80</v>
      </c>
      <c r="DB5" s="20">
        <f t="shared" si="5"/>
        <v>80</v>
      </c>
      <c r="DC5" s="20">
        <f t="shared" si="5"/>
        <v>80</v>
      </c>
      <c r="DD5" s="20">
        <f t="shared" si="5"/>
        <v>80</v>
      </c>
      <c r="DE5" s="21">
        <f t="shared" si="5"/>
        <v>80</v>
      </c>
      <c r="DF5" s="21">
        <f t="shared" si="5"/>
        <v>80</v>
      </c>
      <c r="DG5" s="21">
        <f t="shared" si="5"/>
        <v>80</v>
      </c>
      <c r="DH5" s="21">
        <f t="shared" si="5"/>
        <v>80</v>
      </c>
      <c r="DI5" s="21">
        <f t="shared" si="5"/>
        <v>80</v>
      </c>
      <c r="DJ5" s="21">
        <f t="shared" si="5"/>
        <v>80</v>
      </c>
      <c r="DK5" s="21">
        <f t="shared" si="5"/>
        <v>80</v>
      </c>
      <c r="DL5" s="21">
        <f t="shared" si="5"/>
        <v>80</v>
      </c>
      <c r="DM5" s="21">
        <f t="shared" si="5"/>
        <v>80</v>
      </c>
      <c r="DN5" s="21">
        <f t="shared" si="5"/>
        <v>80</v>
      </c>
      <c r="DO5" s="21">
        <f t="shared" si="5"/>
        <v>80</v>
      </c>
      <c r="DP5" s="21">
        <f t="shared" si="5"/>
        <v>80</v>
      </c>
      <c r="DQ5" s="21">
        <f t="shared" si="5"/>
        <v>80</v>
      </c>
      <c r="DR5" s="21">
        <f t="shared" si="5"/>
        <v>80</v>
      </c>
      <c r="DS5" s="21">
        <f t="shared" si="5"/>
        <v>80</v>
      </c>
      <c r="DT5" s="21">
        <f t="shared" si="5"/>
        <v>80</v>
      </c>
      <c r="DU5" s="21">
        <f t="shared" si="5"/>
        <v>80</v>
      </c>
      <c r="DV5" s="9"/>
    </row>
    <row r="6" spans="1:126" s="1" customFormat="1" ht="18.75" x14ac:dyDescent="0.25">
      <c r="B6" s="1" t="s">
        <v>25</v>
      </c>
      <c r="C6" s="2">
        <v>0</v>
      </c>
      <c r="D6" s="2">
        <v>0</v>
      </c>
      <c r="E6" s="2">
        <v>6</v>
      </c>
      <c r="F6" s="2">
        <v>0</v>
      </c>
      <c r="G6" s="2">
        <v>33</v>
      </c>
      <c r="H6" s="2">
        <v>33</v>
      </c>
      <c r="I6" s="2">
        <v>0</v>
      </c>
      <c r="J6" s="2">
        <v>0</v>
      </c>
      <c r="K6" s="3">
        <v>0</v>
      </c>
      <c r="L6" s="3">
        <v>0</v>
      </c>
      <c r="M6" s="3">
        <v>8</v>
      </c>
      <c r="N6" s="3">
        <v>0</v>
      </c>
      <c r="O6" s="3">
        <v>0</v>
      </c>
      <c r="P6" s="3">
        <v>0</v>
      </c>
      <c r="Q6" s="3">
        <v>0</v>
      </c>
      <c r="R6" s="3">
        <v>0</v>
      </c>
      <c r="S6" s="1">
        <v>80</v>
      </c>
      <c r="V6" s="1">
        <v>3.125E-2</v>
      </c>
      <c r="W6" s="2">
        <f>D5</f>
        <v>16</v>
      </c>
      <c r="X6" s="2">
        <f>D6</f>
        <v>0</v>
      </c>
      <c r="Y6" s="38">
        <f>D7</f>
        <v>0</v>
      </c>
      <c r="Z6" s="38">
        <f>D8</f>
        <v>0</v>
      </c>
      <c r="AA6" s="38">
        <f>D9</f>
        <v>0</v>
      </c>
      <c r="AB6" s="38">
        <f>D10</f>
        <v>0</v>
      </c>
      <c r="AC6" s="38">
        <f>D11</f>
        <v>0</v>
      </c>
      <c r="AD6" s="38">
        <f>D12</f>
        <v>0</v>
      </c>
      <c r="AE6" s="2">
        <f>D13</f>
        <v>0</v>
      </c>
      <c r="AF6" s="2">
        <f>D14</f>
        <v>0</v>
      </c>
      <c r="AG6" s="2">
        <f>D15</f>
        <v>0</v>
      </c>
      <c r="AH6" s="2">
        <f>D16</f>
        <v>0</v>
      </c>
      <c r="AI6" s="4">
        <f>D17</f>
        <v>0</v>
      </c>
      <c r="AJ6" s="4">
        <f>D18</f>
        <v>0</v>
      </c>
      <c r="AK6" s="2">
        <f>D19</f>
        <v>1</v>
      </c>
      <c r="AL6" s="2">
        <f>D20</f>
        <v>0</v>
      </c>
      <c r="AM6" s="2">
        <f>D21</f>
        <v>67</v>
      </c>
      <c r="AN6" s="2">
        <f>D22</f>
        <v>0</v>
      </c>
      <c r="AO6" s="2">
        <f>D23</f>
        <v>0</v>
      </c>
      <c r="AP6" s="2">
        <f>D24</f>
        <v>3</v>
      </c>
      <c r="AQ6" s="2">
        <f>D25</f>
        <v>0</v>
      </c>
      <c r="AR6" s="2">
        <f>D26</f>
        <v>0</v>
      </c>
      <c r="AS6" s="2">
        <f>D27</f>
        <v>0</v>
      </c>
      <c r="AT6" s="2">
        <f>D28</f>
        <v>58</v>
      </c>
      <c r="AV6" s="1">
        <v>3.125E-2</v>
      </c>
      <c r="AW6" s="25">
        <f t="shared" ref="AW6:BT6" si="6">PRODUCT(W6*100*1/W21)</f>
        <v>20</v>
      </c>
      <c r="AX6" s="25">
        <f t="shared" si="6"/>
        <v>0</v>
      </c>
      <c r="AY6" s="24">
        <f t="shared" si="6"/>
        <v>0</v>
      </c>
      <c r="AZ6" s="24">
        <f t="shared" si="6"/>
        <v>0</v>
      </c>
      <c r="BA6" s="24">
        <f t="shared" si="6"/>
        <v>0</v>
      </c>
      <c r="BB6" s="24">
        <f t="shared" si="6"/>
        <v>0</v>
      </c>
      <c r="BC6" s="24">
        <f t="shared" si="6"/>
        <v>0</v>
      </c>
      <c r="BD6" s="24">
        <f t="shared" si="6"/>
        <v>0</v>
      </c>
      <c r="BE6" s="25">
        <f t="shared" si="6"/>
        <v>0</v>
      </c>
      <c r="BF6" s="25">
        <f t="shared" si="6"/>
        <v>0</v>
      </c>
      <c r="BG6" s="25">
        <f t="shared" si="6"/>
        <v>0</v>
      </c>
      <c r="BH6" s="25">
        <f t="shared" si="6"/>
        <v>0</v>
      </c>
      <c r="BI6" s="26">
        <f t="shared" si="6"/>
        <v>0</v>
      </c>
      <c r="BJ6" s="26">
        <f t="shared" si="6"/>
        <v>0</v>
      </c>
      <c r="BK6" s="25">
        <f t="shared" si="6"/>
        <v>1.25</v>
      </c>
      <c r="BL6" s="25">
        <f t="shared" si="6"/>
        <v>0</v>
      </c>
      <c r="BM6" s="25">
        <f t="shared" si="6"/>
        <v>83.75</v>
      </c>
      <c r="BN6" s="25">
        <f t="shared" si="6"/>
        <v>0</v>
      </c>
      <c r="BO6" s="25">
        <f t="shared" si="6"/>
        <v>0</v>
      </c>
      <c r="BP6" s="25">
        <f t="shared" si="6"/>
        <v>3.75</v>
      </c>
      <c r="BQ6" s="25">
        <f t="shared" si="6"/>
        <v>0</v>
      </c>
      <c r="BR6" s="25">
        <f t="shared" si="6"/>
        <v>0</v>
      </c>
      <c r="BS6" s="25">
        <f t="shared" si="6"/>
        <v>0</v>
      </c>
      <c r="BT6" s="25">
        <f t="shared" si="6"/>
        <v>72.5</v>
      </c>
      <c r="BV6" s="1">
        <v>3.125E-2</v>
      </c>
      <c r="BW6" s="25">
        <f t="shared" ref="BW6:CB6" si="7">AW5+AW6</f>
        <v>20</v>
      </c>
      <c r="BX6" s="25">
        <f t="shared" si="7"/>
        <v>0</v>
      </c>
      <c r="BY6" s="24">
        <f t="shared" si="7"/>
        <v>0</v>
      </c>
      <c r="BZ6" s="24">
        <f t="shared" si="7"/>
        <v>0</v>
      </c>
      <c r="CA6" s="24">
        <f t="shared" si="7"/>
        <v>0</v>
      </c>
      <c r="CB6" s="24">
        <f t="shared" si="7"/>
        <v>0</v>
      </c>
      <c r="CC6" s="24">
        <f t="shared" ref="CC6:CT6" si="8">BC5+BC6</f>
        <v>0</v>
      </c>
      <c r="CD6" s="24">
        <f t="shared" si="8"/>
        <v>0</v>
      </c>
      <c r="CE6" s="25">
        <f t="shared" si="8"/>
        <v>0</v>
      </c>
      <c r="CF6" s="25">
        <f t="shared" si="8"/>
        <v>0</v>
      </c>
      <c r="CG6" s="25">
        <f t="shared" si="8"/>
        <v>0</v>
      </c>
      <c r="CH6" s="25">
        <f t="shared" si="8"/>
        <v>0</v>
      </c>
      <c r="CI6" s="26">
        <f t="shared" si="8"/>
        <v>0</v>
      </c>
      <c r="CJ6" s="26">
        <f t="shared" si="8"/>
        <v>0</v>
      </c>
      <c r="CK6" s="25">
        <f t="shared" si="8"/>
        <v>1.25</v>
      </c>
      <c r="CL6" s="25">
        <f t="shared" si="8"/>
        <v>0</v>
      </c>
      <c r="CM6" s="25">
        <f t="shared" si="8"/>
        <v>83.75</v>
      </c>
      <c r="CN6" s="25">
        <f t="shared" si="8"/>
        <v>0</v>
      </c>
      <c r="CO6" s="25">
        <f t="shared" si="8"/>
        <v>0</v>
      </c>
      <c r="CP6" s="25">
        <f t="shared" si="8"/>
        <v>3.75</v>
      </c>
      <c r="CQ6" s="25">
        <f t="shared" si="8"/>
        <v>0</v>
      </c>
      <c r="CR6" s="25">
        <f t="shared" si="8"/>
        <v>0</v>
      </c>
      <c r="CS6" s="25">
        <f t="shared" si="8"/>
        <v>0</v>
      </c>
      <c r="CT6" s="25">
        <f t="shared" si="8"/>
        <v>72.5</v>
      </c>
      <c r="CW6" s="19" t="s">
        <v>39</v>
      </c>
      <c r="CX6" s="17">
        <f>BW8</f>
        <v>37.5</v>
      </c>
      <c r="CY6" s="17">
        <f>BX12</f>
        <v>90</v>
      </c>
      <c r="CZ6" s="17"/>
      <c r="DA6" s="17"/>
      <c r="DB6" s="17"/>
      <c r="DC6" s="17"/>
      <c r="DD6" s="17"/>
      <c r="DE6" s="16"/>
      <c r="DF6" s="16">
        <f>CE14</f>
        <v>100</v>
      </c>
      <c r="DG6" s="16">
        <f>CF11</f>
        <v>100</v>
      </c>
      <c r="DH6" s="16">
        <f>CG16</f>
        <v>100</v>
      </c>
      <c r="DI6" s="16">
        <f>CH12</f>
        <v>93.75</v>
      </c>
      <c r="DJ6" s="12"/>
      <c r="DK6" s="16"/>
      <c r="DL6" s="16">
        <f>CK9</f>
        <v>86.25</v>
      </c>
      <c r="DM6" s="16">
        <f>CL11</f>
        <v>95</v>
      </c>
      <c r="DN6" s="16">
        <f>CM7</f>
        <v>100</v>
      </c>
      <c r="DO6" s="16">
        <f>CN11</f>
        <v>100</v>
      </c>
      <c r="DP6" s="16">
        <f>CO11</f>
        <v>78.75</v>
      </c>
      <c r="DQ6" s="16">
        <f>CP9</f>
        <v>92.5</v>
      </c>
      <c r="DR6" s="16">
        <f>CQ13</f>
        <v>100</v>
      </c>
      <c r="DS6" s="16">
        <f>CR12</f>
        <v>100</v>
      </c>
      <c r="DT6" s="16">
        <f>CS12</f>
        <v>100</v>
      </c>
      <c r="DU6" s="16">
        <f>CT10</f>
        <v>100</v>
      </c>
      <c r="DV6" s="9"/>
    </row>
    <row r="7" spans="1:126" s="1" customFormat="1" ht="18.75" x14ac:dyDescent="0.25">
      <c r="B7" s="1" t="s">
        <v>3</v>
      </c>
      <c r="C7" s="38">
        <v>0</v>
      </c>
      <c r="D7" s="38">
        <v>0</v>
      </c>
      <c r="E7" s="38">
        <v>0</v>
      </c>
      <c r="F7" s="38">
        <v>48</v>
      </c>
      <c r="G7" s="38">
        <v>0</v>
      </c>
      <c r="H7" s="38">
        <v>11</v>
      </c>
      <c r="I7" s="38">
        <v>12</v>
      </c>
      <c r="J7" s="38">
        <v>1</v>
      </c>
      <c r="K7" s="38">
        <v>0</v>
      </c>
      <c r="L7" s="38">
        <v>4</v>
      </c>
      <c r="M7" s="38">
        <v>3</v>
      </c>
      <c r="N7" s="38">
        <v>1</v>
      </c>
      <c r="O7" s="38">
        <v>0</v>
      </c>
      <c r="P7" s="38">
        <v>0</v>
      </c>
      <c r="Q7" s="38">
        <v>0</v>
      </c>
      <c r="R7" s="38">
        <v>0</v>
      </c>
      <c r="S7" s="1">
        <v>80</v>
      </c>
      <c r="V7" s="1">
        <v>6.25E-2</v>
      </c>
      <c r="W7" s="2">
        <f>E5</f>
        <v>12</v>
      </c>
      <c r="X7" s="2">
        <f>E6</f>
        <v>6</v>
      </c>
      <c r="Y7" s="38">
        <f>E7</f>
        <v>0</v>
      </c>
      <c r="Z7" s="38">
        <f>E8</f>
        <v>0</v>
      </c>
      <c r="AA7" s="38">
        <f>E9</f>
        <v>0</v>
      </c>
      <c r="AB7" s="38">
        <f>E10</f>
        <v>0</v>
      </c>
      <c r="AC7" s="38">
        <f>E11</f>
        <v>72</v>
      </c>
      <c r="AD7" s="38">
        <f>E12</f>
        <v>71</v>
      </c>
      <c r="AE7" s="2">
        <f>E13</f>
        <v>0</v>
      </c>
      <c r="AF7" s="2">
        <f>E14</f>
        <v>5</v>
      </c>
      <c r="AG7" s="2">
        <f>E15</f>
        <v>0</v>
      </c>
      <c r="AH7" s="2">
        <f>E16</f>
        <v>72</v>
      </c>
      <c r="AI7" s="4">
        <f>E17</f>
        <v>1</v>
      </c>
      <c r="AJ7" s="4">
        <f>E18</f>
        <v>0</v>
      </c>
      <c r="AK7" s="2">
        <f>E19</f>
        <v>17</v>
      </c>
      <c r="AL7" s="2">
        <f>E20</f>
        <v>53</v>
      </c>
      <c r="AM7" s="2">
        <f>E21</f>
        <v>13</v>
      </c>
      <c r="AN7" s="2">
        <f>E22</f>
        <v>0</v>
      </c>
      <c r="AO7" s="2">
        <f>E23</f>
        <v>1</v>
      </c>
      <c r="AP7" s="2">
        <f>E24</f>
        <v>5</v>
      </c>
      <c r="AQ7" s="2">
        <f>E25</f>
        <v>0</v>
      </c>
      <c r="AR7" s="2">
        <f>E26</f>
        <v>0</v>
      </c>
      <c r="AS7" s="2">
        <f>E27</f>
        <v>0</v>
      </c>
      <c r="AT7" s="2">
        <f>E28</f>
        <v>0</v>
      </c>
      <c r="AV7" s="1">
        <v>6.25E-2</v>
      </c>
      <c r="AW7" s="25">
        <f t="shared" ref="AW7:BT7" si="9">PRODUCT(W7*100*1/W21)</f>
        <v>15</v>
      </c>
      <c r="AX7" s="25">
        <f t="shared" si="9"/>
        <v>7.5</v>
      </c>
      <c r="AY7" s="24">
        <f t="shared" si="9"/>
        <v>0</v>
      </c>
      <c r="AZ7" s="24">
        <f t="shared" si="9"/>
        <v>0</v>
      </c>
      <c r="BA7" s="24">
        <f t="shared" si="9"/>
        <v>0</v>
      </c>
      <c r="BB7" s="24">
        <f t="shared" si="9"/>
        <v>0</v>
      </c>
      <c r="BC7" s="24">
        <f t="shared" si="9"/>
        <v>90</v>
      </c>
      <c r="BD7" s="24">
        <f t="shared" si="9"/>
        <v>88.75</v>
      </c>
      <c r="BE7" s="25">
        <f t="shared" si="9"/>
        <v>0</v>
      </c>
      <c r="BF7" s="25">
        <f t="shared" si="9"/>
        <v>6.25</v>
      </c>
      <c r="BG7" s="25">
        <f t="shared" si="9"/>
        <v>0</v>
      </c>
      <c r="BH7" s="25">
        <f t="shared" si="9"/>
        <v>90</v>
      </c>
      <c r="BI7" s="26">
        <f t="shared" si="9"/>
        <v>1.25</v>
      </c>
      <c r="BJ7" s="26">
        <f t="shared" si="9"/>
        <v>0</v>
      </c>
      <c r="BK7" s="25">
        <f t="shared" si="9"/>
        <v>21.25</v>
      </c>
      <c r="BL7" s="25">
        <f t="shared" si="9"/>
        <v>66.25</v>
      </c>
      <c r="BM7" s="25">
        <f t="shared" si="9"/>
        <v>16.25</v>
      </c>
      <c r="BN7" s="25">
        <f t="shared" si="9"/>
        <v>0</v>
      </c>
      <c r="BO7" s="25">
        <f t="shared" si="9"/>
        <v>1.25</v>
      </c>
      <c r="BP7" s="25">
        <f t="shared" si="9"/>
        <v>6.25</v>
      </c>
      <c r="BQ7" s="25">
        <f t="shared" si="9"/>
        <v>0</v>
      </c>
      <c r="BR7" s="25">
        <f t="shared" si="9"/>
        <v>0</v>
      </c>
      <c r="BS7" s="25">
        <f t="shared" si="9"/>
        <v>0</v>
      </c>
      <c r="BT7" s="25">
        <f t="shared" si="9"/>
        <v>0</v>
      </c>
      <c r="BV7" s="1">
        <v>6.25E-2</v>
      </c>
      <c r="BW7" s="25">
        <f t="shared" ref="BW7:CB7" si="10">AW5+AW6+AW7</f>
        <v>35</v>
      </c>
      <c r="BX7" s="25">
        <f t="shared" si="10"/>
        <v>7.5</v>
      </c>
      <c r="BY7" s="24">
        <f t="shared" si="10"/>
        <v>0</v>
      </c>
      <c r="BZ7" s="24">
        <f t="shared" si="10"/>
        <v>0</v>
      </c>
      <c r="CA7" s="24">
        <f t="shared" si="10"/>
        <v>0</v>
      </c>
      <c r="CB7" s="24">
        <f t="shared" si="10"/>
        <v>0</v>
      </c>
      <c r="CC7" s="24">
        <f t="shared" ref="CC7:CK7" si="11">BC5+BC6+BC7</f>
        <v>90</v>
      </c>
      <c r="CD7" s="24">
        <f t="shared" si="11"/>
        <v>88.75</v>
      </c>
      <c r="CE7" s="25">
        <f t="shared" si="11"/>
        <v>0</v>
      </c>
      <c r="CF7" s="25">
        <f t="shared" si="11"/>
        <v>6.25</v>
      </c>
      <c r="CG7" s="25">
        <f t="shared" si="11"/>
        <v>0</v>
      </c>
      <c r="CH7" s="25">
        <f t="shared" si="11"/>
        <v>90</v>
      </c>
      <c r="CI7" s="26">
        <f t="shared" si="11"/>
        <v>1.25</v>
      </c>
      <c r="CJ7" s="26">
        <f t="shared" si="11"/>
        <v>0</v>
      </c>
      <c r="CK7" s="25">
        <f t="shared" si="11"/>
        <v>22.5</v>
      </c>
      <c r="CL7" s="25">
        <f t="shared" ref="CL7:CN8" si="12">BL5+BL6+BL7</f>
        <v>66.25</v>
      </c>
      <c r="CM7" s="25">
        <f t="shared" si="12"/>
        <v>100</v>
      </c>
      <c r="CN7" s="25">
        <f t="shared" si="12"/>
        <v>0</v>
      </c>
      <c r="CO7" s="25">
        <f t="shared" ref="CO7:CT7" si="13">BO5+BO6+BO7</f>
        <v>1.25</v>
      </c>
      <c r="CP7" s="25">
        <f t="shared" si="13"/>
        <v>10</v>
      </c>
      <c r="CQ7" s="25">
        <f t="shared" si="13"/>
        <v>0</v>
      </c>
      <c r="CR7" s="25">
        <f t="shared" si="13"/>
        <v>0</v>
      </c>
      <c r="CS7" s="25">
        <f t="shared" si="13"/>
        <v>0</v>
      </c>
      <c r="CT7" s="25">
        <f t="shared" si="13"/>
        <v>72.5</v>
      </c>
      <c r="CW7" s="19" t="s">
        <v>40</v>
      </c>
      <c r="CX7" s="17"/>
      <c r="CY7" s="17"/>
      <c r="CZ7" s="17"/>
      <c r="DA7" s="17"/>
      <c r="DB7" s="17"/>
      <c r="DC7" s="17"/>
      <c r="DD7" s="17"/>
      <c r="DE7" s="16"/>
      <c r="DF7" s="16"/>
      <c r="DG7" s="16"/>
      <c r="DH7" s="16"/>
      <c r="DI7" s="16">
        <f>CH13-CH12</f>
        <v>0</v>
      </c>
      <c r="DJ7" s="16">
        <f>CI11</f>
        <v>86.25</v>
      </c>
      <c r="DK7" s="16">
        <f>CJ11</f>
        <v>86.25</v>
      </c>
      <c r="DL7" s="16"/>
      <c r="DM7" s="16">
        <f>CL12-CL11</f>
        <v>1.25</v>
      </c>
      <c r="DN7" s="16">
        <f>CM10-CM7</f>
        <v>0</v>
      </c>
      <c r="DO7" s="16"/>
      <c r="DP7" s="16">
        <f>CO12-CO11</f>
        <v>0</v>
      </c>
      <c r="DQ7" s="16">
        <f>CP10-CP9</f>
        <v>0</v>
      </c>
      <c r="DR7" s="16"/>
      <c r="DS7" s="16"/>
      <c r="DT7" s="16"/>
      <c r="DU7" s="16"/>
      <c r="DV7" s="9"/>
    </row>
    <row r="8" spans="1:126" s="1" customFormat="1" ht="18.75" x14ac:dyDescent="0.25">
      <c r="B8" s="1" t="s">
        <v>5</v>
      </c>
      <c r="C8" s="38">
        <v>0</v>
      </c>
      <c r="D8" s="38">
        <v>0</v>
      </c>
      <c r="E8" s="38">
        <v>0</v>
      </c>
      <c r="F8" s="38">
        <v>0</v>
      </c>
      <c r="G8" s="38">
        <v>47</v>
      </c>
      <c r="H8" s="38">
        <v>0</v>
      </c>
      <c r="I8" s="38">
        <v>16</v>
      </c>
      <c r="J8" s="38">
        <v>9</v>
      </c>
      <c r="K8" s="38">
        <v>0</v>
      </c>
      <c r="L8" s="38">
        <v>0</v>
      </c>
      <c r="M8" s="38">
        <v>1</v>
      </c>
      <c r="N8" s="38">
        <v>3</v>
      </c>
      <c r="O8" s="38">
        <v>3</v>
      </c>
      <c r="P8" s="38">
        <v>1</v>
      </c>
      <c r="Q8" s="38">
        <v>0</v>
      </c>
      <c r="R8" s="38">
        <v>0</v>
      </c>
      <c r="S8" s="1">
        <v>80</v>
      </c>
      <c r="V8" s="1">
        <v>0.125</v>
      </c>
      <c r="W8" s="2">
        <f>F5</f>
        <v>2</v>
      </c>
      <c r="X8" s="2">
        <f>F6</f>
        <v>0</v>
      </c>
      <c r="Y8" s="38">
        <f>F7</f>
        <v>48</v>
      </c>
      <c r="Z8" s="38">
        <f>F8</f>
        <v>0</v>
      </c>
      <c r="AA8" s="38">
        <f>F9</f>
        <v>0</v>
      </c>
      <c r="AB8" s="38">
        <f>F10</f>
        <v>0</v>
      </c>
      <c r="AC8" s="38">
        <f>F11</f>
        <v>0</v>
      </c>
      <c r="AD8" s="38">
        <f>F12</f>
        <v>0</v>
      </c>
      <c r="AE8" s="2">
        <f>F13</f>
        <v>0</v>
      </c>
      <c r="AF8" s="2">
        <f>F14</f>
        <v>0</v>
      </c>
      <c r="AG8" s="2">
        <f>F15</f>
        <v>0</v>
      </c>
      <c r="AH8" s="2">
        <f>F16</f>
        <v>0</v>
      </c>
      <c r="AI8" s="4">
        <f>F17</f>
        <v>0</v>
      </c>
      <c r="AJ8" s="4">
        <f>F18</f>
        <v>22</v>
      </c>
      <c r="AK8" s="2">
        <f>F19</f>
        <v>48</v>
      </c>
      <c r="AL8" s="2">
        <f>F20</f>
        <v>0</v>
      </c>
      <c r="AM8" s="4">
        <f>F21</f>
        <v>0</v>
      </c>
      <c r="AN8" s="2">
        <f>F22</f>
        <v>0</v>
      </c>
      <c r="AO8" s="2">
        <f>F23</f>
        <v>0</v>
      </c>
      <c r="AP8" s="2">
        <f>F24</f>
        <v>58</v>
      </c>
      <c r="AQ8" s="2">
        <f>F25</f>
        <v>0</v>
      </c>
      <c r="AR8" s="2">
        <f>F25</f>
        <v>0</v>
      </c>
      <c r="AS8" s="2">
        <f>F27</f>
        <v>43</v>
      </c>
      <c r="AT8" s="2">
        <f>F28</f>
        <v>22</v>
      </c>
      <c r="AV8" s="1">
        <v>0.125</v>
      </c>
      <c r="AW8" s="25">
        <f t="shared" ref="AW8:BT8" si="14">PRODUCT(W8*100*1/W21)</f>
        <v>2.5</v>
      </c>
      <c r="AX8" s="25">
        <f t="shared" si="14"/>
        <v>0</v>
      </c>
      <c r="AY8" s="24">
        <f t="shared" si="14"/>
        <v>60</v>
      </c>
      <c r="AZ8" s="24">
        <f t="shared" si="14"/>
        <v>0</v>
      </c>
      <c r="BA8" s="24">
        <f t="shared" si="14"/>
        <v>0</v>
      </c>
      <c r="BB8" s="24">
        <f t="shared" si="14"/>
        <v>0</v>
      </c>
      <c r="BC8" s="24">
        <f t="shared" si="14"/>
        <v>0</v>
      </c>
      <c r="BD8" s="24">
        <f t="shared" si="14"/>
        <v>0</v>
      </c>
      <c r="BE8" s="25">
        <f t="shared" si="14"/>
        <v>0</v>
      </c>
      <c r="BF8" s="25">
        <f t="shared" si="14"/>
        <v>0</v>
      </c>
      <c r="BG8" s="25">
        <f t="shared" si="14"/>
        <v>0</v>
      </c>
      <c r="BH8" s="25">
        <f t="shared" si="14"/>
        <v>0</v>
      </c>
      <c r="BI8" s="26">
        <f t="shared" si="14"/>
        <v>0</v>
      </c>
      <c r="BJ8" s="26">
        <f t="shared" si="14"/>
        <v>27.5</v>
      </c>
      <c r="BK8" s="25">
        <f t="shared" si="14"/>
        <v>60</v>
      </c>
      <c r="BL8" s="25">
        <f t="shared" si="14"/>
        <v>0</v>
      </c>
      <c r="BM8" s="26">
        <f t="shared" si="14"/>
        <v>0</v>
      </c>
      <c r="BN8" s="25">
        <f t="shared" si="14"/>
        <v>0</v>
      </c>
      <c r="BO8" s="25">
        <f t="shared" si="14"/>
        <v>0</v>
      </c>
      <c r="BP8" s="25">
        <f t="shared" si="14"/>
        <v>72.5</v>
      </c>
      <c r="BQ8" s="25">
        <f t="shared" si="14"/>
        <v>0</v>
      </c>
      <c r="BR8" s="25">
        <f t="shared" si="14"/>
        <v>0</v>
      </c>
      <c r="BS8" s="25">
        <f t="shared" si="14"/>
        <v>53.75</v>
      </c>
      <c r="BT8" s="25">
        <f t="shared" si="14"/>
        <v>27.5</v>
      </c>
      <c r="BV8" s="1">
        <v>0.125</v>
      </c>
      <c r="BW8" s="25">
        <f t="shared" ref="BW8:CB8" si="15">AW5+AW6+AW7+AW8</f>
        <v>37.5</v>
      </c>
      <c r="BX8" s="25">
        <f t="shared" si="15"/>
        <v>7.5</v>
      </c>
      <c r="BY8" s="24">
        <f t="shared" si="15"/>
        <v>60</v>
      </c>
      <c r="BZ8" s="24">
        <f t="shared" si="15"/>
        <v>0</v>
      </c>
      <c r="CA8" s="24">
        <f t="shared" si="15"/>
        <v>0</v>
      </c>
      <c r="CB8" s="24">
        <f t="shared" si="15"/>
        <v>0</v>
      </c>
      <c r="CC8" s="24">
        <f t="shared" ref="CC8:CM8" si="16">BC5+BC6+BC7+BC8</f>
        <v>90</v>
      </c>
      <c r="CD8" s="24">
        <f t="shared" si="16"/>
        <v>88.75</v>
      </c>
      <c r="CE8" s="25">
        <f t="shared" si="16"/>
        <v>0</v>
      </c>
      <c r="CF8" s="25">
        <f t="shared" si="16"/>
        <v>6.25</v>
      </c>
      <c r="CG8" s="25">
        <f t="shared" si="16"/>
        <v>0</v>
      </c>
      <c r="CH8" s="25">
        <f t="shared" si="16"/>
        <v>90</v>
      </c>
      <c r="CI8" s="26">
        <f t="shared" si="16"/>
        <v>1.25</v>
      </c>
      <c r="CJ8" s="26">
        <f t="shared" si="16"/>
        <v>27.5</v>
      </c>
      <c r="CK8" s="25">
        <f t="shared" si="16"/>
        <v>82.5</v>
      </c>
      <c r="CL8" s="25">
        <f t="shared" si="16"/>
        <v>66.25</v>
      </c>
      <c r="CM8" s="26">
        <f t="shared" si="16"/>
        <v>100</v>
      </c>
      <c r="CN8" s="25">
        <f t="shared" si="12"/>
        <v>0</v>
      </c>
      <c r="CO8" s="25">
        <f t="shared" ref="CO8:CT8" si="17">BO5+BO6+BO7+BO8</f>
        <v>1.25</v>
      </c>
      <c r="CP8" s="25">
        <f t="shared" si="17"/>
        <v>82.5</v>
      </c>
      <c r="CQ8" s="25">
        <f t="shared" si="17"/>
        <v>0</v>
      </c>
      <c r="CR8" s="25">
        <f t="shared" si="17"/>
        <v>0</v>
      </c>
      <c r="CS8" s="25">
        <f t="shared" si="17"/>
        <v>53.75</v>
      </c>
      <c r="CT8" s="25">
        <f t="shared" si="17"/>
        <v>100</v>
      </c>
      <c r="CW8" s="19" t="s">
        <v>41</v>
      </c>
      <c r="CX8" s="17">
        <f>BW20-CX6</f>
        <v>62.5</v>
      </c>
      <c r="CY8" s="17">
        <f>BX20-BX12</f>
        <v>10</v>
      </c>
      <c r="CZ8" s="17"/>
      <c r="DA8" s="17"/>
      <c r="DB8" s="17"/>
      <c r="DC8" s="17"/>
      <c r="DD8" s="17"/>
      <c r="DE8" s="16"/>
      <c r="DF8" s="16">
        <f>CE20-CE14</f>
        <v>0</v>
      </c>
      <c r="DG8" s="16">
        <f>CF20-CF11</f>
        <v>0</v>
      </c>
      <c r="DH8" s="16">
        <f>CG20-CG16</f>
        <v>0</v>
      </c>
      <c r="DI8" s="16">
        <f>CH20-CH13</f>
        <v>6.25</v>
      </c>
      <c r="DJ8" s="16">
        <f>CI20-CI11</f>
        <v>13.75</v>
      </c>
      <c r="DK8" s="16">
        <f>CJ20-CJ11</f>
        <v>13.75</v>
      </c>
      <c r="DL8" s="16">
        <f>CK20-CK9</f>
        <v>13.75</v>
      </c>
      <c r="DM8" s="16">
        <f>CL20-CL12</f>
        <v>3.75</v>
      </c>
      <c r="DN8" s="16">
        <f>CM20-CM10</f>
        <v>0</v>
      </c>
      <c r="DO8" s="16">
        <f>CN20-CN11</f>
        <v>0</v>
      </c>
      <c r="DP8" s="16">
        <f>CO20-CO12</f>
        <v>21.25</v>
      </c>
      <c r="DQ8" s="16">
        <f>CP20-CP10</f>
        <v>7.5</v>
      </c>
      <c r="DR8" s="16">
        <f>CQ20-CQ13</f>
        <v>0</v>
      </c>
      <c r="DS8" s="16">
        <f>CR20-CR12</f>
        <v>0</v>
      </c>
      <c r="DT8" s="16">
        <f>CS20-CS12</f>
        <v>0</v>
      </c>
      <c r="DU8" s="16">
        <f>CT20-CT10</f>
        <v>0</v>
      </c>
      <c r="DV8" s="9"/>
    </row>
    <row r="9" spans="1:126" s="1" customFormat="1" x14ac:dyDescent="0.25">
      <c r="B9" s="1" t="s">
        <v>7</v>
      </c>
      <c r="C9" s="38">
        <v>0</v>
      </c>
      <c r="D9" s="38">
        <v>0</v>
      </c>
      <c r="E9" s="38">
        <v>0</v>
      </c>
      <c r="F9" s="38">
        <v>0</v>
      </c>
      <c r="G9" s="38">
        <v>0</v>
      </c>
      <c r="H9" s="38">
        <v>0</v>
      </c>
      <c r="I9" s="38">
        <v>9</v>
      </c>
      <c r="J9" s="38">
        <v>53</v>
      </c>
      <c r="K9" s="38">
        <v>10</v>
      </c>
      <c r="L9" s="38">
        <v>0</v>
      </c>
      <c r="M9" s="38">
        <v>8</v>
      </c>
      <c r="N9" s="38">
        <v>0</v>
      </c>
      <c r="O9" s="38">
        <v>0</v>
      </c>
      <c r="P9" s="38">
        <v>0</v>
      </c>
      <c r="Q9" s="38">
        <v>0</v>
      </c>
      <c r="R9" s="38">
        <v>0</v>
      </c>
      <c r="S9" s="1">
        <v>80</v>
      </c>
      <c r="V9" s="1">
        <v>0.25</v>
      </c>
      <c r="W9" s="3">
        <f>G5</f>
        <v>3</v>
      </c>
      <c r="X9" s="2">
        <f>G6</f>
        <v>33</v>
      </c>
      <c r="Y9" s="38">
        <f>G7</f>
        <v>0</v>
      </c>
      <c r="Z9" s="38">
        <f>G8</f>
        <v>47</v>
      </c>
      <c r="AA9" s="38">
        <f>G9</f>
        <v>0</v>
      </c>
      <c r="AB9" s="38">
        <f>G10</f>
        <v>0</v>
      </c>
      <c r="AC9" s="38">
        <f>G11</f>
        <v>0</v>
      </c>
      <c r="AD9" s="38">
        <f>G12</f>
        <v>1</v>
      </c>
      <c r="AE9" s="2">
        <f>G13</f>
        <v>1</v>
      </c>
      <c r="AF9" s="2">
        <f>G14</f>
        <v>58</v>
      </c>
      <c r="AG9" s="2">
        <f>G15</f>
        <v>0</v>
      </c>
      <c r="AH9" s="2">
        <f>G16</f>
        <v>2</v>
      </c>
      <c r="AI9" s="4">
        <f>G17</f>
        <v>28</v>
      </c>
      <c r="AJ9" s="4">
        <f>G18</f>
        <v>44</v>
      </c>
      <c r="AK9" s="2">
        <f>G19</f>
        <v>3</v>
      </c>
      <c r="AL9" s="2">
        <f>G20</f>
        <v>21</v>
      </c>
      <c r="AM9" s="4">
        <f>G21</f>
        <v>0</v>
      </c>
      <c r="AN9" s="2">
        <f>G22</f>
        <v>1</v>
      </c>
      <c r="AO9" s="2">
        <f>G23</f>
        <v>4</v>
      </c>
      <c r="AP9" s="2">
        <f>G24</f>
        <v>8</v>
      </c>
      <c r="AQ9" s="2">
        <f>G25</f>
        <v>1</v>
      </c>
      <c r="AR9" s="2">
        <f>G26</f>
        <v>0</v>
      </c>
      <c r="AS9" s="2">
        <f>G27</f>
        <v>0</v>
      </c>
      <c r="AT9" s="2">
        <f>G28</f>
        <v>0</v>
      </c>
      <c r="AV9" s="1">
        <v>0.25</v>
      </c>
      <c r="AW9" s="27">
        <f t="shared" ref="AW9:BT9" si="18">PRODUCT(W9*100*1/W21)</f>
        <v>3.75</v>
      </c>
      <c r="AX9" s="25">
        <f t="shared" si="18"/>
        <v>41.25</v>
      </c>
      <c r="AY9" s="24">
        <f t="shared" si="18"/>
        <v>0</v>
      </c>
      <c r="AZ9" s="24">
        <f t="shared" si="18"/>
        <v>58.75</v>
      </c>
      <c r="BA9" s="24">
        <f t="shared" si="18"/>
        <v>0</v>
      </c>
      <c r="BB9" s="24">
        <f t="shared" si="18"/>
        <v>0</v>
      </c>
      <c r="BC9" s="24">
        <f t="shared" si="18"/>
        <v>0</v>
      </c>
      <c r="BD9" s="24">
        <f t="shared" si="18"/>
        <v>1.25</v>
      </c>
      <c r="BE9" s="25">
        <f t="shared" si="18"/>
        <v>1.25</v>
      </c>
      <c r="BF9" s="25">
        <f t="shared" si="18"/>
        <v>72.5</v>
      </c>
      <c r="BG9" s="25">
        <f t="shared" si="18"/>
        <v>0</v>
      </c>
      <c r="BH9" s="25">
        <f t="shared" si="18"/>
        <v>2.5</v>
      </c>
      <c r="BI9" s="26">
        <f t="shared" si="18"/>
        <v>35</v>
      </c>
      <c r="BJ9" s="26">
        <f t="shared" si="18"/>
        <v>55</v>
      </c>
      <c r="BK9" s="25">
        <f t="shared" si="18"/>
        <v>3.75</v>
      </c>
      <c r="BL9" s="25">
        <f t="shared" si="18"/>
        <v>26.25</v>
      </c>
      <c r="BM9" s="26">
        <f t="shared" si="18"/>
        <v>0</v>
      </c>
      <c r="BN9" s="25">
        <f t="shared" si="18"/>
        <v>1.25</v>
      </c>
      <c r="BO9" s="25">
        <f t="shared" si="18"/>
        <v>5</v>
      </c>
      <c r="BP9" s="25">
        <f t="shared" si="18"/>
        <v>10</v>
      </c>
      <c r="BQ9" s="25">
        <f t="shared" si="18"/>
        <v>1.25</v>
      </c>
      <c r="BR9" s="25">
        <f t="shared" si="18"/>
        <v>0</v>
      </c>
      <c r="BS9" s="25">
        <f t="shared" si="18"/>
        <v>0</v>
      </c>
      <c r="BT9" s="25">
        <f t="shared" si="18"/>
        <v>0</v>
      </c>
      <c r="BV9" s="1">
        <v>0.25</v>
      </c>
      <c r="BW9" s="27">
        <f t="shared" ref="BW9:CB9" si="19">AW5+AW6+AW7+AW8+AW9</f>
        <v>41.25</v>
      </c>
      <c r="BX9" s="25">
        <f t="shared" si="19"/>
        <v>48.75</v>
      </c>
      <c r="BY9" s="24">
        <f t="shared" si="19"/>
        <v>60</v>
      </c>
      <c r="BZ9" s="24">
        <f t="shared" si="19"/>
        <v>58.75</v>
      </c>
      <c r="CA9" s="24">
        <f t="shared" si="19"/>
        <v>0</v>
      </c>
      <c r="CB9" s="24">
        <f t="shared" si="19"/>
        <v>0</v>
      </c>
      <c r="CC9" s="24">
        <f t="shared" ref="CC9:CT9" si="20">BC5+BC6+BC7+BC8+BC9</f>
        <v>90</v>
      </c>
      <c r="CD9" s="24">
        <f t="shared" si="20"/>
        <v>90</v>
      </c>
      <c r="CE9" s="25">
        <f t="shared" si="20"/>
        <v>1.25</v>
      </c>
      <c r="CF9" s="25">
        <f t="shared" si="20"/>
        <v>78.75</v>
      </c>
      <c r="CG9" s="25">
        <f t="shared" si="20"/>
        <v>0</v>
      </c>
      <c r="CH9" s="25">
        <f t="shared" si="20"/>
        <v>92.5</v>
      </c>
      <c r="CI9" s="26">
        <f t="shared" si="20"/>
        <v>36.25</v>
      </c>
      <c r="CJ9" s="26">
        <f t="shared" si="20"/>
        <v>82.5</v>
      </c>
      <c r="CK9" s="25">
        <f t="shared" si="20"/>
        <v>86.25</v>
      </c>
      <c r="CL9" s="25">
        <f t="shared" si="20"/>
        <v>92.5</v>
      </c>
      <c r="CM9" s="26">
        <f t="shared" si="20"/>
        <v>100</v>
      </c>
      <c r="CN9" s="25">
        <f t="shared" si="20"/>
        <v>1.25</v>
      </c>
      <c r="CO9" s="25">
        <f t="shared" si="20"/>
        <v>6.25</v>
      </c>
      <c r="CP9" s="25">
        <f t="shared" si="20"/>
        <v>92.5</v>
      </c>
      <c r="CQ9" s="25">
        <f t="shared" si="20"/>
        <v>1.25</v>
      </c>
      <c r="CR9" s="25">
        <f t="shared" si="20"/>
        <v>0</v>
      </c>
      <c r="CS9" s="25">
        <f t="shared" si="20"/>
        <v>53.75</v>
      </c>
      <c r="CT9" s="25">
        <f t="shared" si="20"/>
        <v>100</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0</v>
      </c>
      <c r="G10" s="38">
        <v>0</v>
      </c>
      <c r="H10" s="38">
        <v>3</v>
      </c>
      <c r="I10" s="38">
        <v>46</v>
      </c>
      <c r="J10" s="38">
        <v>23</v>
      </c>
      <c r="K10" s="38">
        <v>0</v>
      </c>
      <c r="L10" s="38">
        <v>0</v>
      </c>
      <c r="M10" s="38">
        <v>0</v>
      </c>
      <c r="N10" s="38">
        <v>0</v>
      </c>
      <c r="O10" s="38">
        <v>8</v>
      </c>
      <c r="P10" s="38">
        <v>0</v>
      </c>
      <c r="Q10" s="38">
        <v>0</v>
      </c>
      <c r="R10" s="38">
        <v>0</v>
      </c>
      <c r="S10" s="1">
        <v>80</v>
      </c>
      <c r="V10" s="1">
        <v>0.5</v>
      </c>
      <c r="W10" s="3">
        <f>H5</f>
        <v>5</v>
      </c>
      <c r="X10" s="2">
        <f>H6</f>
        <v>33</v>
      </c>
      <c r="Y10" s="38">
        <f>H7</f>
        <v>11</v>
      </c>
      <c r="Z10" s="38">
        <f>H8</f>
        <v>0</v>
      </c>
      <c r="AA10" s="38">
        <f>H9</f>
        <v>0</v>
      </c>
      <c r="AB10" s="38">
        <f>H10</f>
        <v>3</v>
      </c>
      <c r="AC10" s="38">
        <f>H11</f>
        <v>1</v>
      </c>
      <c r="AD10" s="38">
        <f>H12</f>
        <v>0</v>
      </c>
      <c r="AE10" s="2">
        <f>H13</f>
        <v>0</v>
      </c>
      <c r="AF10" s="2">
        <f>H14</f>
        <v>14</v>
      </c>
      <c r="AG10" s="2">
        <f>H15</f>
        <v>54</v>
      </c>
      <c r="AH10" s="2">
        <f>H16</f>
        <v>1</v>
      </c>
      <c r="AI10" s="4">
        <f>H17</f>
        <v>36</v>
      </c>
      <c r="AJ10" s="4">
        <f>H18</f>
        <v>3</v>
      </c>
      <c r="AK10" s="3">
        <f>H19</f>
        <v>0</v>
      </c>
      <c r="AL10" s="2">
        <f>H20</f>
        <v>1</v>
      </c>
      <c r="AM10" s="4">
        <f>H21</f>
        <v>0</v>
      </c>
      <c r="AN10" s="2">
        <f>H22</f>
        <v>63</v>
      </c>
      <c r="AO10" s="2">
        <f>H23</f>
        <v>48</v>
      </c>
      <c r="AP10" s="4">
        <f>H24</f>
        <v>0</v>
      </c>
      <c r="AQ10" s="2">
        <f>H25</f>
        <v>13</v>
      </c>
      <c r="AR10" s="2">
        <f>H26</f>
        <v>31</v>
      </c>
      <c r="AS10" s="2">
        <f>H27</f>
        <v>36</v>
      </c>
      <c r="AT10" s="2">
        <f>H28</f>
        <v>0</v>
      </c>
      <c r="AV10" s="1">
        <v>0.5</v>
      </c>
      <c r="AW10" s="27">
        <f t="shared" ref="AW10:BT10" si="21">PRODUCT(W10*100*1/W21)</f>
        <v>6.25</v>
      </c>
      <c r="AX10" s="25">
        <f t="shared" si="21"/>
        <v>41.25</v>
      </c>
      <c r="AY10" s="24">
        <f t="shared" si="21"/>
        <v>13.75</v>
      </c>
      <c r="AZ10" s="24">
        <f t="shared" si="21"/>
        <v>0</v>
      </c>
      <c r="BA10" s="24">
        <f t="shared" si="21"/>
        <v>0</v>
      </c>
      <c r="BB10" s="24">
        <f t="shared" si="21"/>
        <v>3.75</v>
      </c>
      <c r="BC10" s="24">
        <f t="shared" si="21"/>
        <v>1.25</v>
      </c>
      <c r="BD10" s="24">
        <f t="shared" si="21"/>
        <v>0</v>
      </c>
      <c r="BE10" s="25">
        <f t="shared" si="21"/>
        <v>0</v>
      </c>
      <c r="BF10" s="25">
        <f t="shared" si="21"/>
        <v>17.5</v>
      </c>
      <c r="BG10" s="25">
        <f t="shared" si="21"/>
        <v>67.5</v>
      </c>
      <c r="BH10" s="25">
        <f t="shared" si="21"/>
        <v>1.25</v>
      </c>
      <c r="BI10" s="26">
        <f t="shared" si="21"/>
        <v>45</v>
      </c>
      <c r="BJ10" s="26">
        <f t="shared" si="21"/>
        <v>3.75</v>
      </c>
      <c r="BK10" s="27">
        <f t="shared" si="21"/>
        <v>0</v>
      </c>
      <c r="BL10" s="25">
        <f t="shared" si="21"/>
        <v>1.25</v>
      </c>
      <c r="BM10" s="26">
        <f t="shared" si="21"/>
        <v>0</v>
      </c>
      <c r="BN10" s="25">
        <f t="shared" si="21"/>
        <v>78.75</v>
      </c>
      <c r="BO10" s="25">
        <f t="shared" si="21"/>
        <v>60</v>
      </c>
      <c r="BP10" s="26">
        <f t="shared" si="21"/>
        <v>0</v>
      </c>
      <c r="BQ10" s="25">
        <f t="shared" si="21"/>
        <v>16.25</v>
      </c>
      <c r="BR10" s="25">
        <f t="shared" si="21"/>
        <v>38.75</v>
      </c>
      <c r="BS10" s="25">
        <f t="shared" si="21"/>
        <v>45</v>
      </c>
      <c r="BT10" s="25">
        <f t="shared" si="21"/>
        <v>0</v>
      </c>
      <c r="BV10" s="1">
        <v>0.5</v>
      </c>
      <c r="BW10" s="27">
        <f t="shared" ref="BW10:CB10" si="22">AW5+AW6+AW7+AW8+AW9+AW10</f>
        <v>47.5</v>
      </c>
      <c r="BX10" s="25">
        <f t="shared" si="22"/>
        <v>90</v>
      </c>
      <c r="BY10" s="24">
        <f t="shared" si="22"/>
        <v>73.75</v>
      </c>
      <c r="BZ10" s="24">
        <f t="shared" si="22"/>
        <v>58.75</v>
      </c>
      <c r="CA10" s="24">
        <f t="shared" si="22"/>
        <v>0</v>
      </c>
      <c r="CB10" s="24">
        <f t="shared" si="22"/>
        <v>3.75</v>
      </c>
      <c r="CC10" s="24">
        <f t="shared" ref="CC10:CT10" si="23">BC5+BC6+BC7+BC8+BC9+BC10</f>
        <v>91.25</v>
      </c>
      <c r="CD10" s="24">
        <f t="shared" si="23"/>
        <v>90</v>
      </c>
      <c r="CE10" s="25">
        <f t="shared" si="23"/>
        <v>1.25</v>
      </c>
      <c r="CF10" s="25">
        <f t="shared" si="23"/>
        <v>96.25</v>
      </c>
      <c r="CG10" s="25">
        <f t="shared" si="23"/>
        <v>67.5</v>
      </c>
      <c r="CH10" s="25">
        <f t="shared" si="23"/>
        <v>93.75</v>
      </c>
      <c r="CI10" s="26">
        <f t="shared" si="23"/>
        <v>81.25</v>
      </c>
      <c r="CJ10" s="26">
        <f t="shared" si="23"/>
        <v>86.25</v>
      </c>
      <c r="CK10" s="27">
        <f t="shared" si="23"/>
        <v>86.25</v>
      </c>
      <c r="CL10" s="25">
        <f t="shared" si="23"/>
        <v>93.75</v>
      </c>
      <c r="CM10" s="26">
        <f t="shared" si="23"/>
        <v>100</v>
      </c>
      <c r="CN10" s="25">
        <f t="shared" si="23"/>
        <v>80</v>
      </c>
      <c r="CO10" s="25">
        <f t="shared" si="23"/>
        <v>66.25</v>
      </c>
      <c r="CP10" s="26">
        <f t="shared" si="23"/>
        <v>92.5</v>
      </c>
      <c r="CQ10" s="25">
        <f t="shared" si="23"/>
        <v>17.5</v>
      </c>
      <c r="CR10" s="25">
        <f t="shared" si="23"/>
        <v>38.75</v>
      </c>
      <c r="CS10" s="25">
        <f t="shared" si="23"/>
        <v>98.75</v>
      </c>
      <c r="CT10" s="25">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72</v>
      </c>
      <c r="F11" s="38">
        <v>0</v>
      </c>
      <c r="G11" s="38">
        <v>0</v>
      </c>
      <c r="H11" s="38">
        <v>1</v>
      </c>
      <c r="I11" s="38">
        <v>4</v>
      </c>
      <c r="J11" s="38">
        <v>1</v>
      </c>
      <c r="K11" s="38">
        <v>2</v>
      </c>
      <c r="L11" s="38">
        <v>0</v>
      </c>
      <c r="M11" s="38">
        <v>0</v>
      </c>
      <c r="N11" s="38">
        <v>0</v>
      </c>
      <c r="O11" s="38">
        <v>0</v>
      </c>
      <c r="P11" s="38">
        <v>0</v>
      </c>
      <c r="Q11" s="38">
        <v>0</v>
      </c>
      <c r="R11" s="38">
        <v>0</v>
      </c>
      <c r="S11" s="1">
        <v>80</v>
      </c>
      <c r="V11" s="1">
        <v>1</v>
      </c>
      <c r="W11" s="3">
        <f>I5</f>
        <v>2</v>
      </c>
      <c r="X11" s="2">
        <f>I6</f>
        <v>0</v>
      </c>
      <c r="Y11" s="38">
        <f>I7</f>
        <v>12</v>
      </c>
      <c r="Z11" s="38">
        <f>I8</f>
        <v>16</v>
      </c>
      <c r="AA11" s="38">
        <f>I9</f>
        <v>9</v>
      </c>
      <c r="AB11" s="38">
        <f>I10</f>
        <v>46</v>
      </c>
      <c r="AC11" s="38">
        <f>I11</f>
        <v>4</v>
      </c>
      <c r="AD11" s="38">
        <f>I12</f>
        <v>1</v>
      </c>
      <c r="AE11" s="2">
        <f>I13</f>
        <v>16</v>
      </c>
      <c r="AF11" s="2">
        <f>I14</f>
        <v>3</v>
      </c>
      <c r="AG11" s="2">
        <f>I15</f>
        <v>0</v>
      </c>
      <c r="AH11" s="2">
        <f>I16</f>
        <v>0</v>
      </c>
      <c r="AI11" s="4">
        <f>I17</f>
        <v>4</v>
      </c>
      <c r="AJ11" s="4">
        <f>I18</f>
        <v>0</v>
      </c>
      <c r="AK11" s="3">
        <f>I19</f>
        <v>0</v>
      </c>
      <c r="AL11" s="2">
        <f>I20</f>
        <v>1</v>
      </c>
      <c r="AM11" s="3">
        <f>I21</f>
        <v>0</v>
      </c>
      <c r="AN11" s="2">
        <f>I22</f>
        <v>16</v>
      </c>
      <c r="AO11" s="2">
        <f>I23</f>
        <v>10</v>
      </c>
      <c r="AP11" s="3">
        <f>I24</f>
        <v>0</v>
      </c>
      <c r="AQ11" s="2">
        <f>I25</f>
        <v>50</v>
      </c>
      <c r="AR11" s="2">
        <f>I26</f>
        <v>45</v>
      </c>
      <c r="AS11" s="2">
        <f>I27</f>
        <v>0</v>
      </c>
      <c r="AT11" s="3">
        <f>I28</f>
        <v>0</v>
      </c>
      <c r="AV11" s="1">
        <v>1</v>
      </c>
      <c r="AW11" s="27">
        <f t="shared" ref="AW11:BT11" si="24">PRODUCT(W11*100*1/W21)</f>
        <v>2.5</v>
      </c>
      <c r="AX11" s="25">
        <f t="shared" si="24"/>
        <v>0</v>
      </c>
      <c r="AY11" s="24">
        <f t="shared" si="24"/>
        <v>15</v>
      </c>
      <c r="AZ11" s="24">
        <f t="shared" si="24"/>
        <v>20</v>
      </c>
      <c r="BA11" s="24">
        <f t="shared" si="24"/>
        <v>11.25</v>
      </c>
      <c r="BB11" s="24">
        <f t="shared" si="24"/>
        <v>57.5</v>
      </c>
      <c r="BC11" s="24">
        <f t="shared" si="24"/>
        <v>5</v>
      </c>
      <c r="BD11" s="24">
        <f t="shared" si="24"/>
        <v>1.25</v>
      </c>
      <c r="BE11" s="25">
        <f t="shared" si="24"/>
        <v>20</v>
      </c>
      <c r="BF11" s="25">
        <f t="shared" si="24"/>
        <v>3.75</v>
      </c>
      <c r="BG11" s="25">
        <f t="shared" si="24"/>
        <v>0</v>
      </c>
      <c r="BH11" s="25">
        <f t="shared" si="24"/>
        <v>0</v>
      </c>
      <c r="BI11" s="26">
        <f t="shared" si="24"/>
        <v>5</v>
      </c>
      <c r="BJ11" s="26">
        <f t="shared" si="24"/>
        <v>0</v>
      </c>
      <c r="BK11" s="27">
        <f t="shared" si="24"/>
        <v>0</v>
      </c>
      <c r="BL11" s="25">
        <f t="shared" si="24"/>
        <v>1.25</v>
      </c>
      <c r="BM11" s="27">
        <f t="shared" si="24"/>
        <v>0</v>
      </c>
      <c r="BN11" s="25">
        <f t="shared" si="24"/>
        <v>20</v>
      </c>
      <c r="BO11" s="25">
        <f t="shared" si="24"/>
        <v>12.5</v>
      </c>
      <c r="BP11" s="27">
        <f t="shared" si="24"/>
        <v>0</v>
      </c>
      <c r="BQ11" s="25">
        <f t="shared" si="24"/>
        <v>62.5</v>
      </c>
      <c r="BR11" s="25">
        <f t="shared" si="24"/>
        <v>56.25</v>
      </c>
      <c r="BS11" s="25">
        <f t="shared" si="24"/>
        <v>0</v>
      </c>
      <c r="BT11" s="27">
        <f t="shared" si="24"/>
        <v>0</v>
      </c>
      <c r="BV11" s="1">
        <v>1</v>
      </c>
      <c r="BW11" s="27">
        <f t="shared" ref="BW11:CB11" si="25">AW5+AW6+AW7+AW8+AW9+AW10+AW11</f>
        <v>50</v>
      </c>
      <c r="BX11" s="25">
        <f t="shared" si="25"/>
        <v>90</v>
      </c>
      <c r="BY11" s="24">
        <f t="shared" si="25"/>
        <v>88.75</v>
      </c>
      <c r="BZ11" s="24">
        <f t="shared" si="25"/>
        <v>78.75</v>
      </c>
      <c r="CA11" s="24">
        <f t="shared" si="25"/>
        <v>11.25</v>
      </c>
      <c r="CB11" s="24">
        <f t="shared" si="25"/>
        <v>61.25</v>
      </c>
      <c r="CC11" s="24">
        <f t="shared" ref="CC11:CT11" si="26">BC5+BC6+BC7+BC8+BC9+BC10+BC11</f>
        <v>96.25</v>
      </c>
      <c r="CD11" s="24">
        <f t="shared" si="26"/>
        <v>91.25</v>
      </c>
      <c r="CE11" s="25">
        <f t="shared" si="26"/>
        <v>21.25</v>
      </c>
      <c r="CF11" s="25">
        <f t="shared" si="26"/>
        <v>100</v>
      </c>
      <c r="CG11" s="25">
        <f t="shared" si="26"/>
        <v>67.5</v>
      </c>
      <c r="CH11" s="25">
        <f t="shared" si="26"/>
        <v>93.75</v>
      </c>
      <c r="CI11" s="26">
        <f t="shared" si="26"/>
        <v>86.25</v>
      </c>
      <c r="CJ11" s="26">
        <f t="shared" si="26"/>
        <v>86.25</v>
      </c>
      <c r="CK11" s="27">
        <f t="shared" si="26"/>
        <v>86.25</v>
      </c>
      <c r="CL11" s="25">
        <f t="shared" si="26"/>
        <v>95</v>
      </c>
      <c r="CM11" s="27">
        <f t="shared" si="26"/>
        <v>100</v>
      </c>
      <c r="CN11" s="25">
        <f t="shared" si="26"/>
        <v>100</v>
      </c>
      <c r="CO11" s="25">
        <f t="shared" si="26"/>
        <v>78.75</v>
      </c>
      <c r="CP11" s="27">
        <f t="shared" si="26"/>
        <v>92.5</v>
      </c>
      <c r="CQ11" s="25">
        <f t="shared" si="26"/>
        <v>80</v>
      </c>
      <c r="CR11" s="25">
        <f t="shared" si="26"/>
        <v>95</v>
      </c>
      <c r="CS11" s="25">
        <f t="shared" si="26"/>
        <v>98.75</v>
      </c>
      <c r="CT11" s="27">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71</v>
      </c>
      <c r="F12" s="38">
        <v>0</v>
      </c>
      <c r="G12" s="38">
        <v>1</v>
      </c>
      <c r="H12" s="38">
        <v>0</v>
      </c>
      <c r="I12" s="38">
        <v>1</v>
      </c>
      <c r="J12" s="38">
        <v>0</v>
      </c>
      <c r="K12" s="38">
        <v>4</v>
      </c>
      <c r="L12" s="38">
        <v>3</v>
      </c>
      <c r="M12" s="38">
        <v>0</v>
      </c>
      <c r="N12" s="38">
        <v>0</v>
      </c>
      <c r="O12" s="38">
        <v>0</v>
      </c>
      <c r="P12" s="38">
        <v>0</v>
      </c>
      <c r="Q12" s="38">
        <v>0</v>
      </c>
      <c r="R12" s="38">
        <v>0</v>
      </c>
      <c r="S12" s="1">
        <v>80</v>
      </c>
      <c r="V12" s="1">
        <v>2</v>
      </c>
      <c r="W12" s="3">
        <f>J5</f>
        <v>2</v>
      </c>
      <c r="X12" s="2">
        <f>J6</f>
        <v>0</v>
      </c>
      <c r="Y12" s="38">
        <f>J7</f>
        <v>1</v>
      </c>
      <c r="Z12" s="38">
        <f>J8</f>
        <v>9</v>
      </c>
      <c r="AA12" s="38">
        <f>J9</f>
        <v>53</v>
      </c>
      <c r="AB12" s="38">
        <f>J10</f>
        <v>23</v>
      </c>
      <c r="AC12" s="38">
        <f>J11</f>
        <v>1</v>
      </c>
      <c r="AD12" s="38">
        <f>J12</f>
        <v>0</v>
      </c>
      <c r="AE12" s="2">
        <f>J13</f>
        <v>51</v>
      </c>
      <c r="AF12" s="3">
        <f>J14</f>
        <v>0</v>
      </c>
      <c r="AG12" s="2">
        <f>J15</f>
        <v>14</v>
      </c>
      <c r="AH12" s="2">
        <f>J16</f>
        <v>0</v>
      </c>
      <c r="AI12" s="3">
        <f>J17</f>
        <v>0</v>
      </c>
      <c r="AJ12" s="3">
        <f>J18</f>
        <v>0</v>
      </c>
      <c r="AK12" s="3">
        <f>J19</f>
        <v>5</v>
      </c>
      <c r="AL12" s="4">
        <f>J20</f>
        <v>1</v>
      </c>
      <c r="AM12" s="3">
        <f>J21</f>
        <v>0</v>
      </c>
      <c r="AN12" s="3">
        <f>J22</f>
        <v>0</v>
      </c>
      <c r="AO12" s="4">
        <f>J23</f>
        <v>0</v>
      </c>
      <c r="AP12" s="3">
        <f>J24</f>
        <v>0</v>
      </c>
      <c r="AQ12" s="2">
        <f>J25</f>
        <v>16</v>
      </c>
      <c r="AR12" s="2">
        <f>J26</f>
        <v>4</v>
      </c>
      <c r="AS12" s="2">
        <f>J27</f>
        <v>1</v>
      </c>
      <c r="AT12" s="3">
        <f>J28</f>
        <v>0</v>
      </c>
      <c r="AV12" s="1">
        <v>2</v>
      </c>
      <c r="AW12" s="27">
        <f t="shared" ref="AW12:BT12" si="27">PRODUCT(W12*100*1/W21)</f>
        <v>2.5</v>
      </c>
      <c r="AX12" s="25">
        <f t="shared" si="27"/>
        <v>0</v>
      </c>
      <c r="AY12" s="24">
        <f t="shared" si="27"/>
        <v>1.25</v>
      </c>
      <c r="AZ12" s="24">
        <f t="shared" si="27"/>
        <v>11.25</v>
      </c>
      <c r="BA12" s="24">
        <f t="shared" si="27"/>
        <v>66.25</v>
      </c>
      <c r="BB12" s="24">
        <f t="shared" si="27"/>
        <v>28.75</v>
      </c>
      <c r="BC12" s="24">
        <f t="shared" si="27"/>
        <v>1.25</v>
      </c>
      <c r="BD12" s="24">
        <f t="shared" si="27"/>
        <v>0</v>
      </c>
      <c r="BE12" s="25">
        <f t="shared" si="27"/>
        <v>63.75</v>
      </c>
      <c r="BF12" s="27">
        <f t="shared" si="27"/>
        <v>0</v>
      </c>
      <c r="BG12" s="25">
        <f t="shared" si="27"/>
        <v>17.5</v>
      </c>
      <c r="BH12" s="25">
        <f t="shared" si="27"/>
        <v>0</v>
      </c>
      <c r="BI12" s="27">
        <f t="shared" si="27"/>
        <v>0</v>
      </c>
      <c r="BJ12" s="27">
        <f t="shared" si="27"/>
        <v>0</v>
      </c>
      <c r="BK12" s="27">
        <f t="shared" si="27"/>
        <v>6.25</v>
      </c>
      <c r="BL12" s="26">
        <f t="shared" si="27"/>
        <v>1.25</v>
      </c>
      <c r="BM12" s="27">
        <f t="shared" si="27"/>
        <v>0</v>
      </c>
      <c r="BN12" s="27">
        <f t="shared" si="27"/>
        <v>0</v>
      </c>
      <c r="BO12" s="26">
        <f t="shared" si="27"/>
        <v>0</v>
      </c>
      <c r="BP12" s="27">
        <f t="shared" si="27"/>
        <v>0</v>
      </c>
      <c r="BQ12" s="25">
        <f t="shared" si="27"/>
        <v>20</v>
      </c>
      <c r="BR12" s="25">
        <f t="shared" si="27"/>
        <v>5</v>
      </c>
      <c r="BS12" s="25">
        <f t="shared" si="27"/>
        <v>1.25</v>
      </c>
      <c r="BT12" s="27">
        <f t="shared" si="27"/>
        <v>0</v>
      </c>
      <c r="BV12" s="1">
        <v>2</v>
      </c>
      <c r="BW12" s="27">
        <f t="shared" ref="BW12:CB12" si="28">AW5+AW6+AW7+AW8+AW9+AW10+AW11+AW12</f>
        <v>52.5</v>
      </c>
      <c r="BX12" s="25">
        <f t="shared" si="28"/>
        <v>90</v>
      </c>
      <c r="BY12" s="24">
        <f t="shared" si="28"/>
        <v>90</v>
      </c>
      <c r="BZ12" s="24">
        <f t="shared" si="28"/>
        <v>90</v>
      </c>
      <c r="CA12" s="24">
        <f t="shared" si="28"/>
        <v>77.5</v>
      </c>
      <c r="CB12" s="24">
        <f t="shared" si="28"/>
        <v>90</v>
      </c>
      <c r="CC12" s="24">
        <f t="shared" ref="CC12:CT12" si="29">BC5+BC6+BC7+BC8+BC9+BC10+BC11+BC12</f>
        <v>97.5</v>
      </c>
      <c r="CD12" s="24">
        <f t="shared" si="29"/>
        <v>91.25</v>
      </c>
      <c r="CE12" s="25">
        <f t="shared" si="29"/>
        <v>85</v>
      </c>
      <c r="CF12" s="27">
        <f t="shared" si="29"/>
        <v>100</v>
      </c>
      <c r="CG12" s="25">
        <f t="shared" si="29"/>
        <v>85</v>
      </c>
      <c r="CH12" s="25">
        <f t="shared" si="29"/>
        <v>93.75</v>
      </c>
      <c r="CI12" s="27">
        <f t="shared" si="29"/>
        <v>86.25</v>
      </c>
      <c r="CJ12" s="27">
        <f t="shared" si="29"/>
        <v>86.25</v>
      </c>
      <c r="CK12" s="27">
        <f t="shared" si="29"/>
        <v>92.5</v>
      </c>
      <c r="CL12" s="26">
        <f t="shared" si="29"/>
        <v>96.25</v>
      </c>
      <c r="CM12" s="27">
        <f t="shared" si="29"/>
        <v>100</v>
      </c>
      <c r="CN12" s="27">
        <f t="shared" si="29"/>
        <v>100</v>
      </c>
      <c r="CO12" s="26">
        <f t="shared" si="29"/>
        <v>78.75</v>
      </c>
      <c r="CP12" s="27">
        <f t="shared" si="29"/>
        <v>92.5</v>
      </c>
      <c r="CQ12" s="25">
        <f t="shared" si="29"/>
        <v>100</v>
      </c>
      <c r="CR12" s="25">
        <f t="shared" si="29"/>
        <v>100</v>
      </c>
      <c r="CS12" s="25">
        <f t="shared" si="29"/>
        <v>100</v>
      </c>
      <c r="CT12" s="27">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1</v>
      </c>
      <c r="H13" s="2">
        <v>0</v>
      </c>
      <c r="I13" s="2">
        <v>16</v>
      </c>
      <c r="J13" s="2">
        <v>51</v>
      </c>
      <c r="K13" s="2">
        <v>11</v>
      </c>
      <c r="L13" s="2">
        <v>1</v>
      </c>
      <c r="M13" s="3">
        <v>0</v>
      </c>
      <c r="N13" s="3">
        <v>0</v>
      </c>
      <c r="O13" s="3">
        <v>0</v>
      </c>
      <c r="P13" s="3">
        <v>0</v>
      </c>
      <c r="Q13" s="3">
        <v>0</v>
      </c>
      <c r="R13" s="3">
        <v>0</v>
      </c>
      <c r="S13" s="1">
        <v>80</v>
      </c>
      <c r="V13" s="1">
        <v>4</v>
      </c>
      <c r="W13" s="3">
        <f>K5</f>
        <v>0</v>
      </c>
      <c r="X13" s="3">
        <f>K6</f>
        <v>0</v>
      </c>
      <c r="Y13" s="38">
        <f>K7</f>
        <v>0</v>
      </c>
      <c r="Z13" s="38">
        <f>K8</f>
        <v>0</v>
      </c>
      <c r="AA13" s="38">
        <f>K9</f>
        <v>10</v>
      </c>
      <c r="AB13" s="38">
        <f>K10</f>
        <v>0</v>
      </c>
      <c r="AC13" s="38">
        <f>K11</f>
        <v>2</v>
      </c>
      <c r="AD13" s="38">
        <f>K12</f>
        <v>4</v>
      </c>
      <c r="AE13" s="2">
        <f>K13</f>
        <v>11</v>
      </c>
      <c r="AF13" s="3">
        <f>K14</f>
        <v>0</v>
      </c>
      <c r="AG13" s="2">
        <f>K15</f>
        <v>8</v>
      </c>
      <c r="AH13" s="4">
        <f>K16</f>
        <v>0</v>
      </c>
      <c r="AI13" s="3">
        <f>K17</f>
        <v>0</v>
      </c>
      <c r="AJ13" s="3">
        <f>K18</f>
        <v>1</v>
      </c>
      <c r="AK13" s="3">
        <f>K19</f>
        <v>5</v>
      </c>
      <c r="AL13" s="3">
        <f>K20</f>
        <v>1</v>
      </c>
      <c r="AM13" s="3">
        <f>K21</f>
        <v>0</v>
      </c>
      <c r="AN13" s="3">
        <f>K22</f>
        <v>0</v>
      </c>
      <c r="AO13" s="3">
        <f>K23</f>
        <v>0</v>
      </c>
      <c r="AP13" s="3">
        <f>K24</f>
        <v>0</v>
      </c>
      <c r="AQ13" s="2">
        <f>K25</f>
        <v>0</v>
      </c>
      <c r="AR13" s="3">
        <f>K26</f>
        <v>0</v>
      </c>
      <c r="AS13" s="3">
        <f>K27</f>
        <v>0</v>
      </c>
      <c r="AT13" s="3">
        <f>K28</f>
        <v>0</v>
      </c>
      <c r="AV13" s="1">
        <v>4</v>
      </c>
      <c r="AW13" s="27">
        <f t="shared" ref="AW13:BT13" si="30">PRODUCT(W13*100*1/W21)</f>
        <v>0</v>
      </c>
      <c r="AX13" s="27">
        <f t="shared" si="30"/>
        <v>0</v>
      </c>
      <c r="AY13" s="24">
        <f t="shared" si="30"/>
        <v>0</v>
      </c>
      <c r="AZ13" s="24">
        <f t="shared" si="30"/>
        <v>0</v>
      </c>
      <c r="BA13" s="24">
        <f t="shared" si="30"/>
        <v>12.5</v>
      </c>
      <c r="BB13" s="24">
        <f t="shared" si="30"/>
        <v>0</v>
      </c>
      <c r="BC13" s="24">
        <f t="shared" si="30"/>
        <v>2.5</v>
      </c>
      <c r="BD13" s="24">
        <f t="shared" si="30"/>
        <v>5</v>
      </c>
      <c r="BE13" s="25">
        <f t="shared" si="30"/>
        <v>13.75</v>
      </c>
      <c r="BF13" s="27">
        <f t="shared" si="30"/>
        <v>0</v>
      </c>
      <c r="BG13" s="25">
        <f t="shared" si="30"/>
        <v>10</v>
      </c>
      <c r="BH13" s="26">
        <f t="shared" si="30"/>
        <v>0</v>
      </c>
      <c r="BI13" s="27">
        <f t="shared" si="30"/>
        <v>0</v>
      </c>
      <c r="BJ13" s="27">
        <f t="shared" si="30"/>
        <v>1.25</v>
      </c>
      <c r="BK13" s="27">
        <f t="shared" si="30"/>
        <v>6.25</v>
      </c>
      <c r="BL13" s="27">
        <f t="shared" si="30"/>
        <v>1.25</v>
      </c>
      <c r="BM13" s="27">
        <f t="shared" si="30"/>
        <v>0</v>
      </c>
      <c r="BN13" s="27">
        <f t="shared" si="30"/>
        <v>0</v>
      </c>
      <c r="BO13" s="27">
        <f t="shared" si="30"/>
        <v>0</v>
      </c>
      <c r="BP13" s="27">
        <f t="shared" si="30"/>
        <v>0</v>
      </c>
      <c r="BQ13" s="25">
        <f t="shared" si="30"/>
        <v>0</v>
      </c>
      <c r="BR13" s="27">
        <f t="shared" si="30"/>
        <v>0</v>
      </c>
      <c r="BS13" s="27">
        <f t="shared" si="30"/>
        <v>0</v>
      </c>
      <c r="BT13" s="27">
        <f t="shared" si="30"/>
        <v>0</v>
      </c>
      <c r="BV13" s="1">
        <v>4</v>
      </c>
      <c r="BW13" s="27">
        <f t="shared" ref="BW13:CB13" si="31">AW5+AW6+AW7+AW8+AW9+AW10+AW11+AW12+AW13</f>
        <v>52.5</v>
      </c>
      <c r="BX13" s="27">
        <f t="shared" si="31"/>
        <v>90</v>
      </c>
      <c r="BY13" s="24">
        <f t="shared" si="31"/>
        <v>90</v>
      </c>
      <c r="BZ13" s="24">
        <f t="shared" si="31"/>
        <v>90</v>
      </c>
      <c r="CA13" s="24">
        <f t="shared" si="31"/>
        <v>90</v>
      </c>
      <c r="CB13" s="24">
        <f t="shared" si="31"/>
        <v>90</v>
      </c>
      <c r="CC13" s="24">
        <f t="shared" ref="CC13:CT13" si="32">BC5+BC6+BC7+BC8+BC9+BC10+BC11+BC12+BC13</f>
        <v>100</v>
      </c>
      <c r="CD13" s="24">
        <f t="shared" si="32"/>
        <v>96.25</v>
      </c>
      <c r="CE13" s="25">
        <f t="shared" si="32"/>
        <v>98.75</v>
      </c>
      <c r="CF13" s="27">
        <f t="shared" si="32"/>
        <v>100</v>
      </c>
      <c r="CG13" s="25">
        <f t="shared" si="32"/>
        <v>95</v>
      </c>
      <c r="CH13" s="26">
        <f t="shared" si="32"/>
        <v>93.75</v>
      </c>
      <c r="CI13" s="27">
        <f t="shared" si="32"/>
        <v>86.25</v>
      </c>
      <c r="CJ13" s="27">
        <f t="shared" si="32"/>
        <v>87.5</v>
      </c>
      <c r="CK13" s="27">
        <f t="shared" si="32"/>
        <v>98.75</v>
      </c>
      <c r="CL13" s="27">
        <f t="shared" si="32"/>
        <v>97.5</v>
      </c>
      <c r="CM13" s="27">
        <f t="shared" si="32"/>
        <v>100</v>
      </c>
      <c r="CN13" s="27">
        <f t="shared" si="32"/>
        <v>100</v>
      </c>
      <c r="CO13" s="27">
        <f t="shared" si="32"/>
        <v>78.75</v>
      </c>
      <c r="CP13" s="27">
        <f t="shared" si="32"/>
        <v>92.5</v>
      </c>
      <c r="CQ13" s="25">
        <f t="shared" si="32"/>
        <v>100</v>
      </c>
      <c r="CR13" s="27">
        <f t="shared" si="32"/>
        <v>100</v>
      </c>
      <c r="CS13" s="27">
        <f t="shared" si="32"/>
        <v>100</v>
      </c>
      <c r="CT13" s="27">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5</v>
      </c>
      <c r="F14" s="2">
        <v>0</v>
      </c>
      <c r="G14" s="2">
        <v>58</v>
      </c>
      <c r="H14" s="2">
        <v>14</v>
      </c>
      <c r="I14" s="2">
        <v>3</v>
      </c>
      <c r="J14" s="3">
        <v>0</v>
      </c>
      <c r="K14" s="3">
        <v>0</v>
      </c>
      <c r="L14" s="3">
        <v>0</v>
      </c>
      <c r="M14" s="3">
        <v>0</v>
      </c>
      <c r="N14" s="3">
        <v>0</v>
      </c>
      <c r="O14" s="3">
        <v>0</v>
      </c>
      <c r="P14" s="3">
        <v>0</v>
      </c>
      <c r="Q14" s="3">
        <v>0</v>
      </c>
      <c r="R14" s="3">
        <v>0</v>
      </c>
      <c r="S14" s="1">
        <v>80</v>
      </c>
      <c r="V14" s="1">
        <v>8</v>
      </c>
      <c r="W14" s="3">
        <f>L5</f>
        <v>38</v>
      </c>
      <c r="X14" s="3">
        <f>L6</f>
        <v>0</v>
      </c>
      <c r="Y14" s="38">
        <f>L7</f>
        <v>4</v>
      </c>
      <c r="Z14" s="38">
        <f>L8</f>
        <v>0</v>
      </c>
      <c r="AA14" s="38">
        <f>L9</f>
        <v>0</v>
      </c>
      <c r="AB14" s="38">
        <f>L10</f>
        <v>0</v>
      </c>
      <c r="AC14" s="38">
        <f>L11</f>
        <v>0</v>
      </c>
      <c r="AD14" s="38">
        <f>L12</f>
        <v>3</v>
      </c>
      <c r="AE14" s="2">
        <f>L13</f>
        <v>1</v>
      </c>
      <c r="AF14" s="3">
        <f>L14</f>
        <v>0</v>
      </c>
      <c r="AG14" s="2">
        <f>L15</f>
        <v>2</v>
      </c>
      <c r="AH14" s="3">
        <f>L16</f>
        <v>1</v>
      </c>
      <c r="AI14" s="3">
        <f>L17</f>
        <v>11</v>
      </c>
      <c r="AJ14" s="3">
        <f>L18</f>
        <v>5</v>
      </c>
      <c r="AK14" s="3">
        <f>L19</f>
        <v>1</v>
      </c>
      <c r="AL14" s="3">
        <f>L20</f>
        <v>2</v>
      </c>
      <c r="AM14" s="3">
        <f>L21</f>
        <v>0</v>
      </c>
      <c r="AN14" s="3">
        <f>L22</f>
        <v>0</v>
      </c>
      <c r="AO14" s="3">
        <f>L23</f>
        <v>1</v>
      </c>
      <c r="AP14" s="3">
        <f>L24</f>
        <v>6</v>
      </c>
      <c r="AQ14" s="3">
        <f>L25</f>
        <v>0</v>
      </c>
      <c r="AR14" s="3">
        <f>L26</f>
        <v>0</v>
      </c>
      <c r="AS14" s="3">
        <f>L27</f>
        <v>0</v>
      </c>
      <c r="AT14" s="3">
        <f>L28</f>
        <v>0</v>
      </c>
      <c r="AV14" s="1">
        <v>8</v>
      </c>
      <c r="AW14" s="27">
        <f t="shared" ref="AW14:BT14" si="33">PRODUCT(W14*100*1/W21)</f>
        <v>47.5</v>
      </c>
      <c r="AX14" s="27">
        <f t="shared" si="33"/>
        <v>0</v>
      </c>
      <c r="AY14" s="24">
        <f t="shared" si="33"/>
        <v>5</v>
      </c>
      <c r="AZ14" s="24">
        <f t="shared" si="33"/>
        <v>0</v>
      </c>
      <c r="BA14" s="24">
        <f t="shared" si="33"/>
        <v>0</v>
      </c>
      <c r="BB14" s="24">
        <f t="shared" si="33"/>
        <v>0</v>
      </c>
      <c r="BC14" s="24">
        <f t="shared" si="33"/>
        <v>0</v>
      </c>
      <c r="BD14" s="24">
        <f t="shared" si="33"/>
        <v>3.75</v>
      </c>
      <c r="BE14" s="25">
        <f t="shared" si="33"/>
        <v>1.25</v>
      </c>
      <c r="BF14" s="27">
        <f t="shared" si="33"/>
        <v>0</v>
      </c>
      <c r="BG14" s="25">
        <f t="shared" si="33"/>
        <v>2.5</v>
      </c>
      <c r="BH14" s="27">
        <f t="shared" si="33"/>
        <v>1.25</v>
      </c>
      <c r="BI14" s="27">
        <f t="shared" si="33"/>
        <v>13.75</v>
      </c>
      <c r="BJ14" s="27">
        <f t="shared" si="33"/>
        <v>6.25</v>
      </c>
      <c r="BK14" s="27">
        <f t="shared" si="33"/>
        <v>1.25</v>
      </c>
      <c r="BL14" s="27">
        <f t="shared" si="33"/>
        <v>2.5</v>
      </c>
      <c r="BM14" s="27">
        <f t="shared" si="33"/>
        <v>0</v>
      </c>
      <c r="BN14" s="27">
        <f t="shared" si="33"/>
        <v>0</v>
      </c>
      <c r="BO14" s="27">
        <f t="shared" si="33"/>
        <v>1.25</v>
      </c>
      <c r="BP14" s="27">
        <f t="shared" si="33"/>
        <v>7.5</v>
      </c>
      <c r="BQ14" s="27">
        <f t="shared" si="33"/>
        <v>0</v>
      </c>
      <c r="BR14" s="27">
        <f t="shared" si="33"/>
        <v>0</v>
      </c>
      <c r="BS14" s="27">
        <f t="shared" si="33"/>
        <v>0</v>
      </c>
      <c r="BT14" s="27">
        <f t="shared" si="33"/>
        <v>0</v>
      </c>
      <c r="BV14" s="1">
        <v>8</v>
      </c>
      <c r="BW14" s="27">
        <f t="shared" ref="BW14:CB14" si="34">AW5+AW6+AW7+AW8+AW9+AW10+AW11+AW12+AW13+AW14</f>
        <v>100</v>
      </c>
      <c r="BX14" s="27">
        <f t="shared" si="34"/>
        <v>90</v>
      </c>
      <c r="BY14" s="24">
        <f t="shared" si="34"/>
        <v>95</v>
      </c>
      <c r="BZ14" s="24">
        <f t="shared" si="34"/>
        <v>90</v>
      </c>
      <c r="CA14" s="24">
        <f t="shared" si="34"/>
        <v>90</v>
      </c>
      <c r="CB14" s="24">
        <f t="shared" si="34"/>
        <v>90</v>
      </c>
      <c r="CC14" s="24">
        <f t="shared" ref="CC14:CT14" si="35">BC5+BC6+BC7+BC8+BC9+BC10+BC11+BC12+BC13+BC14</f>
        <v>100</v>
      </c>
      <c r="CD14" s="24">
        <f t="shared" si="35"/>
        <v>100</v>
      </c>
      <c r="CE14" s="25">
        <f t="shared" si="35"/>
        <v>100</v>
      </c>
      <c r="CF14" s="27">
        <f t="shared" si="35"/>
        <v>100</v>
      </c>
      <c r="CG14" s="25">
        <f t="shared" si="35"/>
        <v>97.5</v>
      </c>
      <c r="CH14" s="27">
        <f t="shared" si="35"/>
        <v>95</v>
      </c>
      <c r="CI14" s="27">
        <f t="shared" si="35"/>
        <v>100</v>
      </c>
      <c r="CJ14" s="27">
        <f t="shared" si="35"/>
        <v>93.75</v>
      </c>
      <c r="CK14" s="27">
        <f t="shared" si="35"/>
        <v>100</v>
      </c>
      <c r="CL14" s="27">
        <f t="shared" si="35"/>
        <v>100</v>
      </c>
      <c r="CM14" s="27">
        <f t="shared" si="35"/>
        <v>100</v>
      </c>
      <c r="CN14" s="27">
        <f t="shared" si="35"/>
        <v>100</v>
      </c>
      <c r="CO14" s="27">
        <f t="shared" si="35"/>
        <v>80</v>
      </c>
      <c r="CP14" s="27">
        <f t="shared" si="35"/>
        <v>100</v>
      </c>
      <c r="CQ14" s="27">
        <f t="shared" si="35"/>
        <v>100</v>
      </c>
      <c r="CR14" s="27">
        <f t="shared" si="35"/>
        <v>100</v>
      </c>
      <c r="CS14" s="27">
        <f t="shared" si="35"/>
        <v>100</v>
      </c>
      <c r="CT14" s="27">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54</v>
      </c>
      <c r="I15" s="2">
        <v>0</v>
      </c>
      <c r="J15" s="2">
        <v>14</v>
      </c>
      <c r="K15" s="2">
        <v>8</v>
      </c>
      <c r="L15" s="2">
        <v>2</v>
      </c>
      <c r="M15" s="2">
        <v>2</v>
      </c>
      <c r="N15" s="2">
        <v>0</v>
      </c>
      <c r="O15" s="3">
        <v>0</v>
      </c>
      <c r="P15" s="3">
        <v>0</v>
      </c>
      <c r="Q15" s="3">
        <v>0</v>
      </c>
      <c r="R15" s="3">
        <v>0</v>
      </c>
      <c r="S15" s="1">
        <v>80</v>
      </c>
      <c r="V15" s="1">
        <v>16</v>
      </c>
      <c r="W15" s="3">
        <f>M5</f>
        <v>0</v>
      </c>
      <c r="X15" s="3">
        <f>M6</f>
        <v>8</v>
      </c>
      <c r="Y15" s="38">
        <f>M7</f>
        <v>3</v>
      </c>
      <c r="Z15" s="38">
        <f>M8</f>
        <v>1</v>
      </c>
      <c r="AA15" s="38">
        <f>M9</f>
        <v>8</v>
      </c>
      <c r="AB15" s="38">
        <f>M10</f>
        <v>0</v>
      </c>
      <c r="AC15" s="38">
        <f>M11</f>
        <v>0</v>
      </c>
      <c r="AD15" s="38">
        <f>M12</f>
        <v>0</v>
      </c>
      <c r="AE15" s="3">
        <f>M13</f>
        <v>0</v>
      </c>
      <c r="AF15" s="3">
        <f>M14</f>
        <v>0</v>
      </c>
      <c r="AG15" s="2">
        <f>M15</f>
        <v>2</v>
      </c>
      <c r="AH15" s="3">
        <f>M16</f>
        <v>1</v>
      </c>
      <c r="AI15" s="3">
        <f>M17</f>
        <v>0</v>
      </c>
      <c r="AJ15" s="3">
        <f>M18</f>
        <v>5</v>
      </c>
      <c r="AK15" s="3">
        <f>M19</f>
        <v>0</v>
      </c>
      <c r="AL15" s="3">
        <f>M20</f>
        <v>0</v>
      </c>
      <c r="AM15" s="3">
        <f>M21</f>
        <v>0</v>
      </c>
      <c r="AN15" s="3">
        <f>M22</f>
        <v>0</v>
      </c>
      <c r="AO15" s="3">
        <f>M23</f>
        <v>0</v>
      </c>
      <c r="AP15" s="3">
        <f>M24</f>
        <v>0</v>
      </c>
      <c r="AQ15" s="3">
        <f>M25</f>
        <v>0</v>
      </c>
      <c r="AR15" s="3">
        <f>M26</f>
        <v>0</v>
      </c>
      <c r="AS15" s="3">
        <f>M27</f>
        <v>0</v>
      </c>
      <c r="AT15" s="3">
        <f>M28</f>
        <v>0</v>
      </c>
      <c r="AV15" s="1">
        <v>16</v>
      </c>
      <c r="AW15" s="27">
        <f t="shared" ref="AW15:BT15" si="36">PRODUCT(W15*100*1/W21)</f>
        <v>0</v>
      </c>
      <c r="AX15" s="27">
        <f t="shared" si="36"/>
        <v>10</v>
      </c>
      <c r="AY15" s="24">
        <f t="shared" si="36"/>
        <v>3.75</v>
      </c>
      <c r="AZ15" s="24">
        <f t="shared" si="36"/>
        <v>1.25</v>
      </c>
      <c r="BA15" s="24">
        <f t="shared" si="36"/>
        <v>10</v>
      </c>
      <c r="BB15" s="24">
        <f t="shared" si="36"/>
        <v>0</v>
      </c>
      <c r="BC15" s="24">
        <f t="shared" si="36"/>
        <v>0</v>
      </c>
      <c r="BD15" s="24">
        <f t="shared" si="36"/>
        <v>0</v>
      </c>
      <c r="BE15" s="27">
        <f t="shared" si="36"/>
        <v>0</v>
      </c>
      <c r="BF15" s="27">
        <f t="shared" si="36"/>
        <v>0</v>
      </c>
      <c r="BG15" s="25">
        <f t="shared" si="36"/>
        <v>2.5</v>
      </c>
      <c r="BH15" s="27">
        <f t="shared" si="36"/>
        <v>1.25</v>
      </c>
      <c r="BI15" s="27">
        <f t="shared" si="36"/>
        <v>0</v>
      </c>
      <c r="BJ15" s="27">
        <f t="shared" si="36"/>
        <v>6.25</v>
      </c>
      <c r="BK15" s="27">
        <f t="shared" si="36"/>
        <v>0</v>
      </c>
      <c r="BL15" s="27">
        <f t="shared" si="36"/>
        <v>0</v>
      </c>
      <c r="BM15" s="27">
        <f t="shared" si="36"/>
        <v>0</v>
      </c>
      <c r="BN15" s="27">
        <f t="shared" si="36"/>
        <v>0</v>
      </c>
      <c r="BO15" s="27">
        <f t="shared" si="36"/>
        <v>0</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100</v>
      </c>
      <c r="BY15" s="24">
        <f t="shared" si="37"/>
        <v>98.75</v>
      </c>
      <c r="BZ15" s="24">
        <f t="shared" si="37"/>
        <v>91.25</v>
      </c>
      <c r="CA15" s="24">
        <f t="shared" si="37"/>
        <v>100</v>
      </c>
      <c r="CB15" s="24">
        <f t="shared" si="37"/>
        <v>90</v>
      </c>
      <c r="CC15" s="24">
        <f t="shared" ref="CC15:CT15" si="38">BC5+BC6+BC7+BC8+BC9+BC10+BC11+BC12+BC13+BC14+BC15</f>
        <v>100</v>
      </c>
      <c r="CD15" s="24">
        <f t="shared" si="38"/>
        <v>100</v>
      </c>
      <c r="CE15" s="27">
        <f t="shared" si="38"/>
        <v>100</v>
      </c>
      <c r="CF15" s="27">
        <f t="shared" si="38"/>
        <v>100</v>
      </c>
      <c r="CG15" s="25">
        <f t="shared" si="38"/>
        <v>100</v>
      </c>
      <c r="CH15" s="27">
        <f t="shared" si="38"/>
        <v>96.25</v>
      </c>
      <c r="CI15" s="27">
        <f t="shared" si="38"/>
        <v>100</v>
      </c>
      <c r="CJ15" s="27">
        <f t="shared" si="38"/>
        <v>100</v>
      </c>
      <c r="CK15" s="27">
        <f t="shared" si="38"/>
        <v>100</v>
      </c>
      <c r="CL15" s="27">
        <f t="shared" si="38"/>
        <v>100</v>
      </c>
      <c r="CM15" s="27">
        <f t="shared" si="38"/>
        <v>100</v>
      </c>
      <c r="CN15" s="27">
        <f t="shared" si="38"/>
        <v>100</v>
      </c>
      <c r="CO15" s="27">
        <f t="shared" si="38"/>
        <v>80</v>
      </c>
      <c r="CP15" s="27">
        <f t="shared" si="38"/>
        <v>100</v>
      </c>
      <c r="CQ15" s="27">
        <f t="shared" si="38"/>
        <v>100</v>
      </c>
      <c r="CR15" s="27">
        <f t="shared" si="38"/>
        <v>100</v>
      </c>
      <c r="CS15" s="27">
        <f t="shared" si="38"/>
        <v>100</v>
      </c>
      <c r="CT15" s="27">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72</v>
      </c>
      <c r="F16" s="2">
        <v>0</v>
      </c>
      <c r="G16" s="2">
        <v>2</v>
      </c>
      <c r="H16" s="2">
        <v>1</v>
      </c>
      <c r="I16" s="2">
        <v>0</v>
      </c>
      <c r="J16" s="2">
        <v>0</v>
      </c>
      <c r="K16" s="4">
        <v>0</v>
      </c>
      <c r="L16" s="3">
        <v>1</v>
      </c>
      <c r="M16" s="3">
        <v>1</v>
      </c>
      <c r="N16" s="3">
        <v>3</v>
      </c>
      <c r="O16" s="3">
        <v>0</v>
      </c>
      <c r="P16" s="3">
        <v>0</v>
      </c>
      <c r="Q16" s="3">
        <v>0</v>
      </c>
      <c r="R16" s="3">
        <v>0</v>
      </c>
      <c r="S16" s="1">
        <v>80</v>
      </c>
      <c r="V16" s="1">
        <v>32</v>
      </c>
      <c r="W16" s="3">
        <f>N5</f>
        <v>0</v>
      </c>
      <c r="X16" s="3">
        <f>N6</f>
        <v>0</v>
      </c>
      <c r="Y16" s="38">
        <f>N7</f>
        <v>1</v>
      </c>
      <c r="Z16" s="38">
        <f>N8</f>
        <v>3</v>
      </c>
      <c r="AA16" s="38">
        <f>N9</f>
        <v>0</v>
      </c>
      <c r="AB16" s="38">
        <f>N10</f>
        <v>0</v>
      </c>
      <c r="AC16" s="38">
        <f>N11</f>
        <v>0</v>
      </c>
      <c r="AD16" s="38">
        <f>N12</f>
        <v>0</v>
      </c>
      <c r="AE16" s="3">
        <f>N13</f>
        <v>0</v>
      </c>
      <c r="AF16" s="3">
        <f>N14</f>
        <v>0</v>
      </c>
      <c r="AG16" s="2">
        <f>N15</f>
        <v>0</v>
      </c>
      <c r="AH16" s="3">
        <f>N16</f>
        <v>3</v>
      </c>
      <c r="AI16" s="3">
        <f>N17</f>
        <v>0</v>
      </c>
      <c r="AJ16" s="3">
        <f>N18</f>
        <v>0</v>
      </c>
      <c r="AK16" s="3">
        <f>N19</f>
        <v>0</v>
      </c>
      <c r="AL16" s="3">
        <f>N20</f>
        <v>0</v>
      </c>
      <c r="AM16" s="3">
        <f>N21</f>
        <v>0</v>
      </c>
      <c r="AN16" s="3">
        <f>N22</f>
        <v>0</v>
      </c>
      <c r="AO16" s="3">
        <f>N23</f>
        <v>16</v>
      </c>
      <c r="AP16" s="3">
        <f>N24</f>
        <v>0</v>
      </c>
      <c r="AQ16" s="3">
        <f>N25</f>
        <v>0</v>
      </c>
      <c r="AR16" s="3">
        <f>N26</f>
        <v>0</v>
      </c>
      <c r="AS16" s="3">
        <f>N27</f>
        <v>0</v>
      </c>
      <c r="AT16" s="3">
        <f>N28</f>
        <v>0</v>
      </c>
      <c r="AV16" s="1">
        <v>32</v>
      </c>
      <c r="AW16" s="27">
        <f t="shared" ref="AW16:BT16" si="39">PRODUCT(W16*100*1/W21)</f>
        <v>0</v>
      </c>
      <c r="AX16" s="27">
        <f t="shared" si="39"/>
        <v>0</v>
      </c>
      <c r="AY16" s="24">
        <f t="shared" si="39"/>
        <v>1.25</v>
      </c>
      <c r="AZ16" s="24">
        <f t="shared" si="39"/>
        <v>3.75</v>
      </c>
      <c r="BA16" s="24">
        <f t="shared" si="39"/>
        <v>0</v>
      </c>
      <c r="BB16" s="24">
        <f t="shared" si="39"/>
        <v>0</v>
      </c>
      <c r="BC16" s="24">
        <f t="shared" si="39"/>
        <v>0</v>
      </c>
      <c r="BD16" s="24">
        <f t="shared" si="39"/>
        <v>0</v>
      </c>
      <c r="BE16" s="27">
        <f t="shared" si="39"/>
        <v>0</v>
      </c>
      <c r="BF16" s="27">
        <f t="shared" si="39"/>
        <v>0</v>
      </c>
      <c r="BG16" s="25">
        <f t="shared" si="39"/>
        <v>0</v>
      </c>
      <c r="BH16" s="27">
        <f t="shared" si="39"/>
        <v>3.75</v>
      </c>
      <c r="BI16" s="27">
        <f t="shared" si="39"/>
        <v>0</v>
      </c>
      <c r="BJ16" s="27">
        <f t="shared" si="39"/>
        <v>0</v>
      </c>
      <c r="BK16" s="27">
        <f t="shared" si="39"/>
        <v>0</v>
      </c>
      <c r="BL16" s="27">
        <f t="shared" si="39"/>
        <v>0</v>
      </c>
      <c r="BM16" s="27">
        <f t="shared" si="39"/>
        <v>0</v>
      </c>
      <c r="BN16" s="27">
        <f t="shared" si="39"/>
        <v>0</v>
      </c>
      <c r="BO16" s="27">
        <f t="shared" si="39"/>
        <v>20</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100</v>
      </c>
      <c r="BY16" s="24">
        <f t="shared" si="40"/>
        <v>100</v>
      </c>
      <c r="BZ16" s="24">
        <f t="shared" si="40"/>
        <v>95</v>
      </c>
      <c r="CA16" s="24">
        <f t="shared" si="40"/>
        <v>100</v>
      </c>
      <c r="CB16" s="24">
        <f t="shared" si="40"/>
        <v>90</v>
      </c>
      <c r="CC16" s="24">
        <f t="shared" ref="CC16:CT16" si="41">BC5+BC6+BC7+BC8+BC9+BC10+BC11+BC12+BC13+BC14+BC15+BC16</f>
        <v>100</v>
      </c>
      <c r="CD16" s="24">
        <f t="shared" si="41"/>
        <v>100</v>
      </c>
      <c r="CE16" s="27">
        <f t="shared" si="41"/>
        <v>100</v>
      </c>
      <c r="CF16" s="27">
        <f t="shared" si="41"/>
        <v>100</v>
      </c>
      <c r="CG16" s="25">
        <f t="shared" si="41"/>
        <v>100</v>
      </c>
      <c r="CH16" s="27">
        <f t="shared" si="41"/>
        <v>100</v>
      </c>
      <c r="CI16" s="27">
        <f t="shared" si="41"/>
        <v>100</v>
      </c>
      <c r="CJ16" s="27">
        <f t="shared" si="41"/>
        <v>100</v>
      </c>
      <c r="CK16" s="27">
        <f t="shared" si="41"/>
        <v>100</v>
      </c>
      <c r="CL16" s="27">
        <f t="shared" si="41"/>
        <v>100</v>
      </c>
      <c r="CM16" s="27">
        <f t="shared" si="41"/>
        <v>100</v>
      </c>
      <c r="CN16" s="27">
        <f t="shared" si="41"/>
        <v>100</v>
      </c>
      <c r="CO16" s="27">
        <f t="shared" si="41"/>
        <v>100</v>
      </c>
      <c r="CP16" s="27">
        <f t="shared" si="41"/>
        <v>100</v>
      </c>
      <c r="CQ16" s="27">
        <f t="shared" si="41"/>
        <v>100</v>
      </c>
      <c r="CR16" s="27">
        <f t="shared" si="41"/>
        <v>100</v>
      </c>
      <c r="CS16" s="27">
        <f t="shared" si="41"/>
        <v>100</v>
      </c>
      <c r="CT16" s="27">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0</v>
      </c>
      <c r="E17" s="4">
        <v>1</v>
      </c>
      <c r="F17" s="4">
        <v>0</v>
      </c>
      <c r="G17" s="4">
        <v>28</v>
      </c>
      <c r="H17" s="4">
        <v>36</v>
      </c>
      <c r="I17" s="4">
        <v>4</v>
      </c>
      <c r="J17" s="3">
        <v>0</v>
      </c>
      <c r="K17" s="3">
        <v>0</v>
      </c>
      <c r="L17" s="3">
        <v>11</v>
      </c>
      <c r="M17" s="3">
        <v>0</v>
      </c>
      <c r="N17" s="3">
        <v>0</v>
      </c>
      <c r="O17" s="3">
        <v>0</v>
      </c>
      <c r="P17" s="3">
        <v>0</v>
      </c>
      <c r="Q17" s="3">
        <v>0</v>
      </c>
      <c r="R17" s="3">
        <v>0</v>
      </c>
      <c r="S17" s="1">
        <v>80</v>
      </c>
      <c r="V17" s="1">
        <v>64</v>
      </c>
      <c r="W17" s="3">
        <f>O5</f>
        <v>0</v>
      </c>
      <c r="X17" s="3">
        <f>O6</f>
        <v>0</v>
      </c>
      <c r="Y17" s="38">
        <f>O7</f>
        <v>0</v>
      </c>
      <c r="Z17" s="38">
        <f>O8</f>
        <v>3</v>
      </c>
      <c r="AA17" s="38">
        <f>O9</f>
        <v>0</v>
      </c>
      <c r="AB17" s="38">
        <f>O10</f>
        <v>8</v>
      </c>
      <c r="AC17" s="38">
        <f>O11</f>
        <v>0</v>
      </c>
      <c r="AD17" s="38">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3.75</v>
      </c>
      <c r="BA17" s="24">
        <f t="shared" si="42"/>
        <v>0</v>
      </c>
      <c r="BB17" s="24">
        <f t="shared" si="42"/>
        <v>10</v>
      </c>
      <c r="BC17" s="24">
        <f t="shared" si="42"/>
        <v>0</v>
      </c>
      <c r="BD17" s="24">
        <f t="shared" si="42"/>
        <v>0</v>
      </c>
      <c r="BE17" s="27">
        <f t="shared" si="42"/>
        <v>0</v>
      </c>
      <c r="BF17" s="27">
        <f t="shared" si="42"/>
        <v>0</v>
      </c>
      <c r="BG17" s="27">
        <f t="shared" si="42"/>
        <v>0</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100</v>
      </c>
      <c r="BY17" s="24">
        <f t="shared" si="43"/>
        <v>100</v>
      </c>
      <c r="BZ17" s="24">
        <f t="shared" si="43"/>
        <v>98.75</v>
      </c>
      <c r="CA17" s="24">
        <f t="shared" si="43"/>
        <v>100</v>
      </c>
      <c r="CB17" s="24">
        <f t="shared" si="43"/>
        <v>100</v>
      </c>
      <c r="CC17" s="24">
        <f t="shared" ref="CC17:CT17" si="44">BC5+BC6+BC7+BC8+BC9+BC10+BC11+BC12+BC13+BC14+BC15+BC16+BC17</f>
        <v>100</v>
      </c>
      <c r="CD17" s="24">
        <f t="shared" si="44"/>
        <v>100</v>
      </c>
      <c r="CE17" s="27">
        <f t="shared" si="44"/>
        <v>100</v>
      </c>
      <c r="CF17" s="27">
        <f t="shared" si="44"/>
        <v>100</v>
      </c>
      <c r="CG17" s="27">
        <f t="shared" si="44"/>
        <v>100</v>
      </c>
      <c r="CH17" s="27">
        <f t="shared" si="44"/>
        <v>100</v>
      </c>
      <c r="CI17" s="27">
        <f t="shared" si="44"/>
        <v>100</v>
      </c>
      <c r="CJ17" s="27">
        <f t="shared" si="44"/>
        <v>100</v>
      </c>
      <c r="CK17" s="27">
        <f t="shared" si="44"/>
        <v>100</v>
      </c>
      <c r="CL17" s="27">
        <f t="shared" si="44"/>
        <v>100</v>
      </c>
      <c r="CM17" s="27">
        <f t="shared" si="44"/>
        <v>100</v>
      </c>
      <c r="CN17" s="27">
        <f t="shared" si="44"/>
        <v>100</v>
      </c>
      <c r="CO17" s="27">
        <f t="shared" si="44"/>
        <v>100</v>
      </c>
      <c r="CP17" s="27">
        <f t="shared" si="44"/>
        <v>100</v>
      </c>
      <c r="CQ17" s="27">
        <f t="shared" si="44"/>
        <v>100</v>
      </c>
      <c r="CR17" s="27">
        <f t="shared" si="44"/>
        <v>100</v>
      </c>
      <c r="CS17" s="27">
        <f t="shared" si="44"/>
        <v>100</v>
      </c>
      <c r="CT17" s="27">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0</v>
      </c>
      <c r="E18" s="4">
        <v>0</v>
      </c>
      <c r="F18" s="4">
        <v>22</v>
      </c>
      <c r="G18" s="4">
        <v>44</v>
      </c>
      <c r="H18" s="4">
        <v>3</v>
      </c>
      <c r="I18" s="4">
        <v>0</v>
      </c>
      <c r="J18" s="3">
        <v>0</v>
      </c>
      <c r="K18" s="3">
        <v>1</v>
      </c>
      <c r="L18" s="3">
        <v>5</v>
      </c>
      <c r="M18" s="3">
        <v>5</v>
      </c>
      <c r="N18" s="3">
        <v>0</v>
      </c>
      <c r="O18" s="3">
        <v>0</v>
      </c>
      <c r="P18" s="3">
        <v>0</v>
      </c>
      <c r="Q18" s="3">
        <v>0</v>
      </c>
      <c r="R18" s="3">
        <v>0</v>
      </c>
      <c r="S18" s="1">
        <v>80</v>
      </c>
      <c r="V18" s="1">
        <v>128</v>
      </c>
      <c r="W18" s="3">
        <f>P5</f>
        <v>0</v>
      </c>
      <c r="X18" s="3">
        <f>P6</f>
        <v>0</v>
      </c>
      <c r="Y18" s="38">
        <f>P7</f>
        <v>0</v>
      </c>
      <c r="Z18" s="38">
        <f>P8</f>
        <v>1</v>
      </c>
      <c r="AA18" s="38">
        <f>P9</f>
        <v>0</v>
      </c>
      <c r="AB18" s="38">
        <f>P10</f>
        <v>0</v>
      </c>
      <c r="AC18" s="38">
        <f>P11</f>
        <v>0</v>
      </c>
      <c r="AD18" s="3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1.25</v>
      </c>
      <c r="BA18" s="24">
        <f t="shared" si="45"/>
        <v>0</v>
      </c>
      <c r="BB18" s="24">
        <f t="shared" si="45"/>
        <v>0</v>
      </c>
      <c r="BC18" s="24">
        <f t="shared" si="45"/>
        <v>0</v>
      </c>
      <c r="BD18" s="24">
        <f t="shared" si="45"/>
        <v>0</v>
      </c>
      <c r="BE18" s="27">
        <f t="shared" si="45"/>
        <v>0</v>
      </c>
      <c r="BF18" s="27">
        <f t="shared" si="45"/>
        <v>0</v>
      </c>
      <c r="BG18" s="27">
        <f t="shared" si="45"/>
        <v>0</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100</v>
      </c>
      <c r="BY18" s="24">
        <f t="shared" si="46"/>
        <v>100</v>
      </c>
      <c r="BZ18" s="24">
        <f t="shared" si="46"/>
        <v>100</v>
      </c>
      <c r="CA18" s="24">
        <f t="shared" si="46"/>
        <v>100</v>
      </c>
      <c r="CB18" s="24">
        <f t="shared" si="46"/>
        <v>100</v>
      </c>
      <c r="CC18" s="24">
        <f t="shared" ref="CC18:CT18" si="47">BC5+BC6+BC7+BC8+BC9+BC10+BC11+BC12+BC13+BC14+BC15+BC16+BC17+BC18</f>
        <v>100</v>
      </c>
      <c r="CD18" s="24">
        <f t="shared" si="47"/>
        <v>100</v>
      </c>
      <c r="CE18" s="27">
        <f t="shared" si="47"/>
        <v>100</v>
      </c>
      <c r="CF18" s="27">
        <f t="shared" si="47"/>
        <v>100</v>
      </c>
      <c r="CG18" s="27">
        <f t="shared" si="47"/>
        <v>100</v>
      </c>
      <c r="CH18" s="27">
        <f t="shared" si="47"/>
        <v>100</v>
      </c>
      <c r="CI18" s="27">
        <f t="shared" si="47"/>
        <v>100</v>
      </c>
      <c r="CJ18" s="27">
        <f t="shared" si="47"/>
        <v>100</v>
      </c>
      <c r="CK18" s="27">
        <f t="shared" si="47"/>
        <v>100</v>
      </c>
      <c r="CL18" s="27">
        <f t="shared" si="47"/>
        <v>100</v>
      </c>
      <c r="CM18" s="27">
        <f t="shared" si="47"/>
        <v>100</v>
      </c>
      <c r="CN18" s="27">
        <f t="shared" si="47"/>
        <v>100</v>
      </c>
      <c r="CO18" s="27">
        <f t="shared" si="47"/>
        <v>100</v>
      </c>
      <c r="CP18" s="27">
        <f t="shared" si="47"/>
        <v>100</v>
      </c>
      <c r="CQ18" s="27">
        <f t="shared" si="47"/>
        <v>100</v>
      </c>
      <c r="CR18" s="27">
        <f t="shared" si="47"/>
        <v>100</v>
      </c>
      <c r="CS18" s="27">
        <f t="shared" si="47"/>
        <v>100</v>
      </c>
      <c r="CT18" s="27">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1</v>
      </c>
      <c r="E19" s="2">
        <v>17</v>
      </c>
      <c r="F19" s="2">
        <v>48</v>
      </c>
      <c r="G19" s="2">
        <v>3</v>
      </c>
      <c r="H19" s="3">
        <v>0</v>
      </c>
      <c r="I19" s="3">
        <v>0</v>
      </c>
      <c r="J19" s="3">
        <v>5</v>
      </c>
      <c r="K19" s="3">
        <v>5</v>
      </c>
      <c r="L19" s="3">
        <v>1</v>
      </c>
      <c r="M19" s="3">
        <v>0</v>
      </c>
      <c r="N19" s="3">
        <v>0</v>
      </c>
      <c r="O19" s="3">
        <v>0</v>
      </c>
      <c r="P19" s="3">
        <v>0</v>
      </c>
      <c r="Q19" s="3">
        <v>0</v>
      </c>
      <c r="R19" s="3">
        <v>0</v>
      </c>
      <c r="S19" s="1">
        <v>80</v>
      </c>
      <c r="V19" s="1">
        <v>256</v>
      </c>
      <c r="W19" s="3">
        <f>Q5</f>
        <v>0</v>
      </c>
      <c r="X19" s="3">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0</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100</v>
      </c>
      <c r="BY19" s="24">
        <f t="shared" si="49"/>
        <v>100</v>
      </c>
      <c r="BZ19" s="24">
        <f t="shared" si="49"/>
        <v>100</v>
      </c>
      <c r="CA19" s="24">
        <f t="shared" si="49"/>
        <v>100</v>
      </c>
      <c r="CB19" s="24">
        <f t="shared" si="49"/>
        <v>100</v>
      </c>
      <c r="CC19" s="24">
        <f t="shared" si="49"/>
        <v>100</v>
      </c>
      <c r="CD19" s="24">
        <f t="shared" si="49"/>
        <v>100</v>
      </c>
      <c r="CE19" s="27">
        <f t="shared" si="49"/>
        <v>100</v>
      </c>
      <c r="CF19" s="27">
        <f t="shared" si="49"/>
        <v>100</v>
      </c>
      <c r="CG19" s="27">
        <f t="shared" si="49"/>
        <v>100</v>
      </c>
      <c r="CH19" s="27">
        <f t="shared" si="49"/>
        <v>100</v>
      </c>
      <c r="CI19" s="27">
        <f t="shared" si="49"/>
        <v>100</v>
      </c>
      <c r="CJ19" s="27">
        <f t="shared" si="49"/>
        <v>100</v>
      </c>
      <c r="CK19" s="27">
        <f t="shared" si="49"/>
        <v>100</v>
      </c>
      <c r="CL19" s="27">
        <f t="shared" si="49"/>
        <v>100</v>
      </c>
      <c r="CM19" s="27">
        <f t="shared" si="49"/>
        <v>100</v>
      </c>
      <c r="CN19" s="27">
        <f t="shared" si="49"/>
        <v>100</v>
      </c>
      <c r="CO19" s="27">
        <f t="shared" si="49"/>
        <v>100</v>
      </c>
      <c r="CP19" s="27">
        <f t="shared" si="49"/>
        <v>100</v>
      </c>
      <c r="CQ19" s="27">
        <f t="shared" si="49"/>
        <v>100</v>
      </c>
      <c r="CR19" s="27">
        <f t="shared" si="49"/>
        <v>100</v>
      </c>
      <c r="CS19" s="27">
        <f t="shared" si="49"/>
        <v>100</v>
      </c>
      <c r="CT19" s="27">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53</v>
      </c>
      <c r="F20" s="2">
        <v>0</v>
      </c>
      <c r="G20" s="2">
        <v>21</v>
      </c>
      <c r="H20" s="2">
        <v>1</v>
      </c>
      <c r="I20" s="2">
        <v>1</v>
      </c>
      <c r="J20" s="4">
        <v>1</v>
      </c>
      <c r="K20" s="3">
        <v>1</v>
      </c>
      <c r="L20" s="3">
        <v>2</v>
      </c>
      <c r="M20" s="3">
        <v>0</v>
      </c>
      <c r="N20" s="3">
        <v>0</v>
      </c>
      <c r="O20" s="3">
        <v>0</v>
      </c>
      <c r="P20" s="3">
        <v>0</v>
      </c>
      <c r="Q20" s="3">
        <v>0</v>
      </c>
      <c r="R20" s="3">
        <v>0</v>
      </c>
      <c r="S20" s="1">
        <v>80</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100</v>
      </c>
      <c r="BY20" s="24">
        <f t="shared" si="52"/>
        <v>100</v>
      </c>
      <c r="BZ20" s="24">
        <f t="shared" si="52"/>
        <v>100</v>
      </c>
      <c r="CA20" s="24">
        <f t="shared" si="52"/>
        <v>100</v>
      </c>
      <c r="CB20" s="24">
        <f t="shared" si="52"/>
        <v>100</v>
      </c>
      <c r="CC20" s="24">
        <f t="shared" si="52"/>
        <v>100</v>
      </c>
      <c r="CD20" s="24">
        <f t="shared" si="52"/>
        <v>100</v>
      </c>
      <c r="CE20" s="27">
        <f t="shared" si="52"/>
        <v>100</v>
      </c>
      <c r="CF20" s="27">
        <f t="shared" si="52"/>
        <v>100</v>
      </c>
      <c r="CG20" s="27">
        <f t="shared" si="52"/>
        <v>100</v>
      </c>
      <c r="CH20" s="27">
        <f t="shared" si="52"/>
        <v>100</v>
      </c>
      <c r="CI20" s="27">
        <f t="shared" si="52"/>
        <v>100</v>
      </c>
      <c r="CJ20" s="27">
        <f t="shared" si="52"/>
        <v>100</v>
      </c>
      <c r="CK20" s="27">
        <f t="shared" si="52"/>
        <v>100</v>
      </c>
      <c r="CL20" s="27">
        <f t="shared" si="52"/>
        <v>100</v>
      </c>
      <c r="CM20" s="27">
        <f t="shared" si="52"/>
        <v>100</v>
      </c>
      <c r="CN20" s="27">
        <f t="shared" si="52"/>
        <v>100</v>
      </c>
      <c r="CO20" s="27">
        <f t="shared" si="52"/>
        <v>100</v>
      </c>
      <c r="CP20" s="27">
        <f t="shared" si="52"/>
        <v>100</v>
      </c>
      <c r="CQ20" s="27">
        <f t="shared" si="52"/>
        <v>100</v>
      </c>
      <c r="CR20" s="27">
        <f t="shared" si="52"/>
        <v>100</v>
      </c>
      <c r="CS20" s="27">
        <f t="shared" si="52"/>
        <v>100</v>
      </c>
      <c r="CT20" s="27">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67</v>
      </c>
      <c r="E21" s="2">
        <v>13</v>
      </c>
      <c r="F21" s="4">
        <v>0</v>
      </c>
      <c r="G21" s="4">
        <v>0</v>
      </c>
      <c r="H21" s="4">
        <v>0</v>
      </c>
      <c r="I21" s="3">
        <v>0</v>
      </c>
      <c r="J21" s="3">
        <v>0</v>
      </c>
      <c r="K21" s="3">
        <v>0</v>
      </c>
      <c r="L21" s="3">
        <v>0</v>
      </c>
      <c r="M21" s="3">
        <v>0</v>
      </c>
      <c r="N21" s="3">
        <v>0</v>
      </c>
      <c r="O21" s="3">
        <v>0</v>
      </c>
      <c r="P21" s="3">
        <v>0</v>
      </c>
      <c r="Q21" s="3">
        <v>0</v>
      </c>
      <c r="R21" s="3">
        <v>0</v>
      </c>
      <c r="S21" s="1">
        <v>80</v>
      </c>
      <c r="V21" s="1" t="s">
        <v>1</v>
      </c>
      <c r="W21" s="1">
        <f>S5</f>
        <v>80</v>
      </c>
      <c r="X21" s="1">
        <f>S6</f>
        <v>80</v>
      </c>
      <c r="Y21" s="1">
        <f>S7</f>
        <v>80</v>
      </c>
      <c r="Z21" s="1">
        <f>S8</f>
        <v>80</v>
      </c>
      <c r="AA21" s="1">
        <f>S9</f>
        <v>80</v>
      </c>
      <c r="AB21" s="1">
        <f>S10</f>
        <v>80</v>
      </c>
      <c r="AC21" s="1">
        <f>S11</f>
        <v>80</v>
      </c>
      <c r="AD21" s="1">
        <f>S12</f>
        <v>80</v>
      </c>
      <c r="AE21" s="1">
        <f>S13</f>
        <v>80</v>
      </c>
      <c r="AF21" s="1">
        <f>S14</f>
        <v>80</v>
      </c>
      <c r="AG21" s="1">
        <f>S15</f>
        <v>80</v>
      </c>
      <c r="AH21" s="1">
        <f>S16</f>
        <v>80</v>
      </c>
      <c r="AI21" s="1">
        <f>S17</f>
        <v>80</v>
      </c>
      <c r="AJ21" s="1">
        <f>S18</f>
        <v>80</v>
      </c>
      <c r="AK21" s="1">
        <f>S19</f>
        <v>80</v>
      </c>
      <c r="AL21" s="1">
        <f>S20</f>
        <v>80</v>
      </c>
      <c r="AM21" s="1">
        <f>S21</f>
        <v>80</v>
      </c>
      <c r="AN21" s="1">
        <f>S22</f>
        <v>80</v>
      </c>
      <c r="AO21" s="1">
        <f>S23</f>
        <v>80</v>
      </c>
      <c r="AP21" s="1">
        <f>S24</f>
        <v>80</v>
      </c>
      <c r="AQ21" s="1">
        <f>S25</f>
        <v>80</v>
      </c>
      <c r="AR21" s="1">
        <f>S26</f>
        <v>80</v>
      </c>
      <c r="AS21" s="1">
        <f>S27</f>
        <v>80</v>
      </c>
      <c r="AT21" s="1">
        <f>S28</f>
        <v>80</v>
      </c>
      <c r="AV21" s="1" t="s">
        <v>1</v>
      </c>
      <c r="AW21" s="24">
        <f t="shared" ref="AW21:BT21" si="54">SUM(AW5:AW20)</f>
        <v>100</v>
      </c>
      <c r="AX21" s="24">
        <f t="shared" si="54"/>
        <v>100</v>
      </c>
      <c r="AY21" s="24">
        <f t="shared" si="54"/>
        <v>100</v>
      </c>
      <c r="AZ21" s="24">
        <f t="shared" si="54"/>
        <v>100</v>
      </c>
      <c r="BA21" s="24">
        <f t="shared" si="54"/>
        <v>100</v>
      </c>
      <c r="BB21" s="24">
        <f t="shared" si="54"/>
        <v>100</v>
      </c>
      <c r="BC21" s="24">
        <f t="shared" si="54"/>
        <v>100</v>
      </c>
      <c r="BD21" s="24">
        <f t="shared" si="54"/>
        <v>100</v>
      </c>
      <c r="BE21" s="24">
        <f t="shared" si="54"/>
        <v>100</v>
      </c>
      <c r="BF21" s="24">
        <f t="shared" si="54"/>
        <v>100</v>
      </c>
      <c r="BG21" s="24">
        <f t="shared" si="54"/>
        <v>100</v>
      </c>
      <c r="BH21" s="24">
        <f t="shared" si="54"/>
        <v>100</v>
      </c>
      <c r="BI21" s="24">
        <f t="shared" si="54"/>
        <v>100</v>
      </c>
      <c r="BJ21" s="24">
        <f t="shared" si="54"/>
        <v>100</v>
      </c>
      <c r="BK21" s="24">
        <f t="shared" si="54"/>
        <v>100</v>
      </c>
      <c r="BL21" s="24">
        <f t="shared" si="54"/>
        <v>100</v>
      </c>
      <c r="BM21" s="24">
        <f t="shared" si="54"/>
        <v>100</v>
      </c>
      <c r="BN21" s="24">
        <f t="shared" si="54"/>
        <v>100</v>
      </c>
      <c r="BO21" s="24">
        <f t="shared" si="54"/>
        <v>100</v>
      </c>
      <c r="BP21" s="24">
        <f t="shared" si="54"/>
        <v>100</v>
      </c>
      <c r="BQ21" s="24">
        <f t="shared" si="54"/>
        <v>100</v>
      </c>
      <c r="BR21" s="24">
        <f t="shared" si="54"/>
        <v>100</v>
      </c>
      <c r="BS21" s="24">
        <f t="shared" si="54"/>
        <v>100</v>
      </c>
      <c r="BT21" s="24">
        <f t="shared" si="54"/>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0</v>
      </c>
      <c r="F22" s="2">
        <v>0</v>
      </c>
      <c r="G22" s="2">
        <v>1</v>
      </c>
      <c r="H22" s="2">
        <v>63</v>
      </c>
      <c r="I22" s="2">
        <v>16</v>
      </c>
      <c r="J22" s="3">
        <v>0</v>
      </c>
      <c r="K22" s="3">
        <v>0</v>
      </c>
      <c r="L22" s="3">
        <v>0</v>
      </c>
      <c r="M22" s="3">
        <v>0</v>
      </c>
      <c r="N22" s="3">
        <v>0</v>
      </c>
      <c r="O22" s="3">
        <v>0</v>
      </c>
      <c r="P22" s="3">
        <v>0</v>
      </c>
      <c r="Q22" s="3">
        <v>0</v>
      </c>
      <c r="R22" s="3">
        <v>0</v>
      </c>
      <c r="S22" s="1">
        <v>80</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1</v>
      </c>
      <c r="F23" s="2">
        <v>0</v>
      </c>
      <c r="G23" s="2">
        <v>4</v>
      </c>
      <c r="H23" s="2">
        <v>48</v>
      </c>
      <c r="I23" s="2">
        <v>10</v>
      </c>
      <c r="J23" s="4">
        <v>0</v>
      </c>
      <c r="K23" s="3">
        <v>0</v>
      </c>
      <c r="L23" s="3">
        <v>1</v>
      </c>
      <c r="M23" s="3">
        <v>0</v>
      </c>
      <c r="N23" s="3">
        <v>16</v>
      </c>
      <c r="O23" s="3">
        <v>0</v>
      </c>
      <c r="P23" s="3">
        <v>0</v>
      </c>
      <c r="Q23" s="3">
        <v>0</v>
      </c>
      <c r="R23" s="3">
        <v>0</v>
      </c>
      <c r="S23" s="1">
        <v>80</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3</v>
      </c>
      <c r="E24" s="2">
        <v>5</v>
      </c>
      <c r="F24" s="2">
        <v>58</v>
      </c>
      <c r="G24" s="2">
        <v>8</v>
      </c>
      <c r="H24" s="4">
        <v>0</v>
      </c>
      <c r="I24" s="3">
        <v>0</v>
      </c>
      <c r="J24" s="3">
        <v>0</v>
      </c>
      <c r="K24" s="3">
        <v>0</v>
      </c>
      <c r="L24" s="3">
        <v>6</v>
      </c>
      <c r="M24" s="3">
        <v>0</v>
      </c>
      <c r="N24" s="3">
        <v>0</v>
      </c>
      <c r="O24" s="3">
        <v>0</v>
      </c>
      <c r="P24" s="3">
        <v>0</v>
      </c>
      <c r="Q24" s="3">
        <v>0</v>
      </c>
      <c r="R24" s="3">
        <v>0</v>
      </c>
      <c r="S24" s="1">
        <v>80</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1</v>
      </c>
      <c r="H25" s="2">
        <v>13</v>
      </c>
      <c r="I25" s="2">
        <v>50</v>
      </c>
      <c r="J25" s="2">
        <v>16</v>
      </c>
      <c r="K25" s="2">
        <v>0</v>
      </c>
      <c r="L25" s="3">
        <v>0</v>
      </c>
      <c r="M25" s="3">
        <v>0</v>
      </c>
      <c r="N25" s="3">
        <v>0</v>
      </c>
      <c r="O25" s="3">
        <v>0</v>
      </c>
      <c r="P25" s="3">
        <v>0</v>
      </c>
      <c r="Q25" s="3">
        <v>0</v>
      </c>
      <c r="R25" s="3">
        <v>0</v>
      </c>
      <c r="S25" s="1">
        <v>80</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0</v>
      </c>
      <c r="H26" s="2">
        <v>31</v>
      </c>
      <c r="I26" s="2">
        <v>45</v>
      </c>
      <c r="J26" s="2">
        <v>4</v>
      </c>
      <c r="K26" s="3">
        <v>0</v>
      </c>
      <c r="L26" s="3">
        <v>0</v>
      </c>
      <c r="M26" s="3">
        <v>0</v>
      </c>
      <c r="N26" s="3">
        <v>0</v>
      </c>
      <c r="O26" s="3">
        <v>0</v>
      </c>
      <c r="P26" s="3">
        <v>0</v>
      </c>
      <c r="Q26" s="3">
        <v>0</v>
      </c>
      <c r="R26" s="3">
        <v>0</v>
      </c>
      <c r="S26" s="1">
        <v>80</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43</v>
      </c>
      <c r="G27" s="2">
        <v>0</v>
      </c>
      <c r="H27" s="2">
        <v>36</v>
      </c>
      <c r="I27" s="2">
        <v>0</v>
      </c>
      <c r="J27" s="2">
        <v>1</v>
      </c>
      <c r="K27" s="3">
        <v>0</v>
      </c>
      <c r="L27" s="3">
        <v>0</v>
      </c>
      <c r="M27" s="3">
        <v>0</v>
      </c>
      <c r="N27" s="3">
        <v>0</v>
      </c>
      <c r="O27" s="3">
        <v>0</v>
      </c>
      <c r="P27" s="3">
        <v>0</v>
      </c>
      <c r="Q27" s="3">
        <v>0</v>
      </c>
      <c r="R27" s="3">
        <v>0</v>
      </c>
      <c r="S27" s="1">
        <v>80</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58</v>
      </c>
      <c r="E28" s="2">
        <v>0</v>
      </c>
      <c r="F28" s="2">
        <v>22</v>
      </c>
      <c r="G28" s="2">
        <v>0</v>
      </c>
      <c r="H28" s="2">
        <v>0</v>
      </c>
      <c r="I28" s="3">
        <v>0</v>
      </c>
      <c r="J28" s="3">
        <v>0</v>
      </c>
      <c r="K28" s="3">
        <v>0</v>
      </c>
      <c r="L28" s="3">
        <v>0</v>
      </c>
      <c r="M28" s="3">
        <v>0</v>
      </c>
      <c r="N28" s="3">
        <v>0</v>
      </c>
      <c r="O28" s="3">
        <v>0</v>
      </c>
      <c r="P28" s="3">
        <v>0</v>
      </c>
      <c r="Q28" s="3">
        <v>0</v>
      </c>
      <c r="R28" s="3">
        <v>0</v>
      </c>
      <c r="S28" s="1">
        <v>80</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tabSelected="1" zoomScale="75" zoomScaleNormal="75" workbookViewId="0">
      <selection activeCell="U34" sqref="U34"/>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7</v>
      </c>
      <c r="E3" s="2">
        <v>0</v>
      </c>
      <c r="F3" s="2">
        <v>0</v>
      </c>
      <c r="G3" s="3">
        <v>1</v>
      </c>
      <c r="H3" s="3">
        <v>1</v>
      </c>
      <c r="I3" s="3">
        <v>3</v>
      </c>
      <c r="J3" s="3">
        <v>3</v>
      </c>
      <c r="K3" s="3">
        <v>3</v>
      </c>
      <c r="L3" s="3">
        <v>36</v>
      </c>
      <c r="M3" s="3">
        <v>0</v>
      </c>
      <c r="N3" s="3">
        <v>0</v>
      </c>
      <c r="O3" s="3">
        <v>0</v>
      </c>
      <c r="P3" s="3">
        <v>0</v>
      </c>
      <c r="Q3" s="3">
        <v>0</v>
      </c>
      <c r="R3" s="3">
        <v>0</v>
      </c>
      <c r="S3" s="38">
        <v>54</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54</v>
      </c>
      <c r="CY3" s="20">
        <f t="shared" si="4"/>
        <v>54</v>
      </c>
      <c r="CZ3" s="20">
        <f t="shared" si="4"/>
        <v>54</v>
      </c>
      <c r="DA3" s="20">
        <f t="shared" si="4"/>
        <v>54</v>
      </c>
      <c r="DB3" s="20">
        <f t="shared" si="4"/>
        <v>54</v>
      </c>
      <c r="DC3" s="20">
        <f t="shared" si="4"/>
        <v>54</v>
      </c>
      <c r="DD3" s="20">
        <f t="shared" si="4"/>
        <v>54</v>
      </c>
      <c r="DE3" s="21">
        <f t="shared" si="4"/>
        <v>54</v>
      </c>
      <c r="DF3" s="21">
        <f t="shared" si="4"/>
        <v>54</v>
      </c>
      <c r="DG3" s="21">
        <f t="shared" si="4"/>
        <v>54</v>
      </c>
      <c r="DH3" s="21">
        <f t="shared" si="4"/>
        <v>54</v>
      </c>
      <c r="DI3" s="21">
        <f t="shared" si="4"/>
        <v>54</v>
      </c>
      <c r="DJ3" s="21">
        <f t="shared" si="4"/>
        <v>54</v>
      </c>
      <c r="DK3" s="21">
        <f t="shared" si="4"/>
        <v>54</v>
      </c>
      <c r="DL3" s="21">
        <f t="shared" si="4"/>
        <v>54</v>
      </c>
      <c r="DM3" s="21">
        <f t="shared" si="4"/>
        <v>54</v>
      </c>
      <c r="DN3" s="21">
        <f t="shared" si="4"/>
        <v>54</v>
      </c>
      <c r="DO3" s="21">
        <f t="shared" si="4"/>
        <v>54</v>
      </c>
      <c r="DP3" s="21">
        <f t="shared" si="4"/>
        <v>54</v>
      </c>
      <c r="DQ3" s="21">
        <f t="shared" si="4"/>
        <v>53</v>
      </c>
      <c r="DR3" s="21">
        <f t="shared" si="4"/>
        <v>54</v>
      </c>
      <c r="DS3" s="21">
        <f t="shared" si="4"/>
        <v>54</v>
      </c>
      <c r="DT3" s="21">
        <f t="shared" si="4"/>
        <v>54</v>
      </c>
      <c r="DU3" s="21">
        <f t="shared" si="4"/>
        <v>54</v>
      </c>
      <c r="DV3" s="9"/>
    </row>
    <row r="4" spans="1:127" ht="18.75" x14ac:dyDescent="0.25">
      <c r="B4" s="38" t="s">
        <v>25</v>
      </c>
      <c r="C4" s="2">
        <v>0</v>
      </c>
      <c r="D4" s="2">
        <v>0</v>
      </c>
      <c r="E4" s="2">
        <v>18</v>
      </c>
      <c r="F4" s="2">
        <v>0</v>
      </c>
      <c r="G4" s="2">
        <v>1</v>
      </c>
      <c r="H4" s="3">
        <v>0</v>
      </c>
      <c r="I4" s="3">
        <v>0</v>
      </c>
      <c r="J4" s="3">
        <v>1</v>
      </c>
      <c r="K4" s="3">
        <v>1</v>
      </c>
      <c r="L4" s="3">
        <v>1</v>
      </c>
      <c r="M4" s="3">
        <v>32</v>
      </c>
      <c r="N4" s="3">
        <v>0</v>
      </c>
      <c r="O4" s="3">
        <v>0</v>
      </c>
      <c r="P4" s="3">
        <v>0</v>
      </c>
      <c r="Q4" s="3">
        <v>0</v>
      </c>
      <c r="R4" s="3">
        <v>0</v>
      </c>
      <c r="S4" s="38">
        <v>54</v>
      </c>
      <c r="V4" s="38">
        <v>3.125E-2</v>
      </c>
      <c r="W4" s="2">
        <f>D3</f>
        <v>7</v>
      </c>
      <c r="X4" s="2">
        <f>D4</f>
        <v>0</v>
      </c>
      <c r="Y4" s="38">
        <f>D5</f>
        <v>0</v>
      </c>
      <c r="Z4" s="38">
        <f>D6</f>
        <v>0</v>
      </c>
      <c r="AA4" s="38">
        <f>D7</f>
        <v>0</v>
      </c>
      <c r="AB4" s="38">
        <f>D8</f>
        <v>0</v>
      </c>
      <c r="AC4" s="38">
        <f>D9</f>
        <v>0</v>
      </c>
      <c r="AD4" s="38">
        <f>D10</f>
        <v>0</v>
      </c>
      <c r="AE4" s="2">
        <f>D11</f>
        <v>0</v>
      </c>
      <c r="AF4" s="2">
        <f>D12</f>
        <v>0</v>
      </c>
      <c r="AG4" s="2">
        <f>D13</f>
        <v>0</v>
      </c>
      <c r="AH4" s="2">
        <f>D14</f>
        <v>0</v>
      </c>
      <c r="AI4" s="2">
        <f>D15</f>
        <v>0</v>
      </c>
      <c r="AJ4" s="2">
        <f>D16</f>
        <v>0</v>
      </c>
      <c r="AK4" s="2">
        <f>D17</f>
        <v>0</v>
      </c>
      <c r="AL4" s="2">
        <f>D18</f>
        <v>0</v>
      </c>
      <c r="AM4" s="2">
        <f>D19</f>
        <v>47</v>
      </c>
      <c r="AN4" s="2">
        <f>D20</f>
        <v>0</v>
      </c>
      <c r="AO4" s="2">
        <f>D21</f>
        <v>0</v>
      </c>
      <c r="AP4" s="2">
        <f>D22</f>
        <v>1</v>
      </c>
      <c r="AQ4" s="2">
        <f>D23</f>
        <v>0</v>
      </c>
      <c r="AR4" s="2">
        <f>D24</f>
        <v>0</v>
      </c>
      <c r="AS4" s="2">
        <f>D25</f>
        <v>0</v>
      </c>
      <c r="AT4" s="2">
        <f>D26</f>
        <v>38</v>
      </c>
      <c r="AU4" s="5"/>
      <c r="AV4" s="38">
        <v>3.125E-2</v>
      </c>
      <c r="AW4" s="25">
        <f t="shared" ref="AW4:BT4" si="5">PRODUCT(W4*100*1/W19)</f>
        <v>12.962962962962964</v>
      </c>
      <c r="AX4" s="25">
        <f t="shared" si="5"/>
        <v>0</v>
      </c>
      <c r="AY4" s="24">
        <f t="shared" si="5"/>
        <v>0</v>
      </c>
      <c r="AZ4" s="24">
        <f t="shared" si="5"/>
        <v>0</v>
      </c>
      <c r="BA4" s="24">
        <f t="shared" si="5"/>
        <v>0</v>
      </c>
      <c r="BB4" s="24">
        <f t="shared" si="5"/>
        <v>0</v>
      </c>
      <c r="BC4" s="24">
        <f t="shared" si="5"/>
        <v>0</v>
      </c>
      <c r="BD4" s="24">
        <f t="shared" si="5"/>
        <v>0</v>
      </c>
      <c r="BE4" s="25">
        <f t="shared" si="5"/>
        <v>0</v>
      </c>
      <c r="BF4" s="25">
        <f t="shared" si="5"/>
        <v>0</v>
      </c>
      <c r="BG4" s="25">
        <f t="shared" si="5"/>
        <v>0</v>
      </c>
      <c r="BH4" s="25">
        <f t="shared" si="5"/>
        <v>0</v>
      </c>
      <c r="BI4" s="25">
        <f t="shared" si="5"/>
        <v>0</v>
      </c>
      <c r="BJ4" s="25">
        <f t="shared" si="5"/>
        <v>0</v>
      </c>
      <c r="BK4" s="25">
        <f t="shared" si="5"/>
        <v>0</v>
      </c>
      <c r="BL4" s="25">
        <f t="shared" si="5"/>
        <v>0</v>
      </c>
      <c r="BM4" s="25">
        <f t="shared" si="5"/>
        <v>87.037037037037038</v>
      </c>
      <c r="BN4" s="25">
        <f t="shared" si="5"/>
        <v>0</v>
      </c>
      <c r="BO4" s="25">
        <f t="shared" si="5"/>
        <v>0</v>
      </c>
      <c r="BP4" s="25">
        <f t="shared" si="5"/>
        <v>1.8867924528301887</v>
      </c>
      <c r="BQ4" s="25">
        <f t="shared" si="5"/>
        <v>0</v>
      </c>
      <c r="BR4" s="25">
        <f t="shared" si="5"/>
        <v>0</v>
      </c>
      <c r="BS4" s="25">
        <f t="shared" si="5"/>
        <v>0</v>
      </c>
      <c r="BT4" s="25">
        <f t="shared" si="5"/>
        <v>70.370370370370367</v>
      </c>
      <c r="BU4" s="38"/>
      <c r="BV4" s="38">
        <v>3.125E-2</v>
      </c>
      <c r="BW4" s="25">
        <f t="shared" ref="BW4:CT4" si="6">AW3+AW4</f>
        <v>12.962962962962964</v>
      </c>
      <c r="BX4" s="25">
        <f t="shared" si="6"/>
        <v>0</v>
      </c>
      <c r="BY4" s="24">
        <f t="shared" si="6"/>
        <v>0</v>
      </c>
      <c r="BZ4" s="24">
        <f t="shared" si="6"/>
        <v>0</v>
      </c>
      <c r="CA4" s="24">
        <f t="shared" si="6"/>
        <v>0</v>
      </c>
      <c r="CB4" s="24">
        <f t="shared" si="6"/>
        <v>0</v>
      </c>
      <c r="CC4" s="24">
        <f t="shared" si="6"/>
        <v>0</v>
      </c>
      <c r="CD4" s="24">
        <f t="shared" si="6"/>
        <v>0</v>
      </c>
      <c r="CE4" s="25">
        <f t="shared" si="6"/>
        <v>0</v>
      </c>
      <c r="CF4" s="25">
        <f t="shared" si="6"/>
        <v>0</v>
      </c>
      <c r="CG4" s="25">
        <f t="shared" si="6"/>
        <v>0</v>
      </c>
      <c r="CH4" s="25">
        <f t="shared" si="6"/>
        <v>0</v>
      </c>
      <c r="CI4" s="25">
        <f t="shared" si="6"/>
        <v>0</v>
      </c>
      <c r="CJ4" s="25">
        <f t="shared" si="6"/>
        <v>0</v>
      </c>
      <c r="CK4" s="25">
        <f t="shared" si="6"/>
        <v>0</v>
      </c>
      <c r="CL4" s="25">
        <f t="shared" si="6"/>
        <v>0</v>
      </c>
      <c r="CM4" s="25">
        <f t="shared" si="6"/>
        <v>87.037037037037038</v>
      </c>
      <c r="CN4" s="25">
        <f t="shared" si="6"/>
        <v>0</v>
      </c>
      <c r="CO4" s="25">
        <f t="shared" si="6"/>
        <v>0</v>
      </c>
      <c r="CP4" s="25">
        <f t="shared" si="6"/>
        <v>1.8867924528301887</v>
      </c>
      <c r="CQ4" s="25">
        <f t="shared" si="6"/>
        <v>0</v>
      </c>
      <c r="CR4" s="25">
        <f t="shared" si="6"/>
        <v>0</v>
      </c>
      <c r="CS4" s="25">
        <f t="shared" si="6"/>
        <v>0</v>
      </c>
      <c r="CT4" s="25">
        <f t="shared" si="6"/>
        <v>70.370370370370367</v>
      </c>
      <c r="CW4" s="19" t="s">
        <v>39</v>
      </c>
      <c r="CX4" s="17"/>
      <c r="CY4" s="17">
        <f>BX7</f>
        <v>35.18518518518519</v>
      </c>
      <c r="CZ4" s="17"/>
      <c r="DA4" s="17"/>
      <c r="DB4" s="17"/>
      <c r="DC4" s="17"/>
      <c r="DD4" s="17"/>
      <c r="DE4" s="16"/>
      <c r="DF4" s="16">
        <f>CE12</f>
        <v>87.037037037037038</v>
      </c>
      <c r="DG4" s="16">
        <f>CF9</f>
        <v>55.555555555555557</v>
      </c>
      <c r="DH4" s="16">
        <f>CG14</f>
        <v>79.629629629629633</v>
      </c>
      <c r="DI4" s="16">
        <f>CH10</f>
        <v>68.518518518518519</v>
      </c>
      <c r="DJ4" s="12">
        <f>CI9</f>
        <v>38.888888888888893</v>
      </c>
      <c r="DK4" s="16">
        <f>CJ9</f>
        <v>38.888888888888893</v>
      </c>
      <c r="DL4" s="16">
        <f>CK7</f>
        <v>38.888888888888886</v>
      </c>
      <c r="DM4" s="16">
        <f>CL9</f>
        <v>92.592592592592595</v>
      </c>
      <c r="DN4" s="16">
        <f>CM5</f>
        <v>96.296296296296305</v>
      </c>
      <c r="DO4" s="16">
        <f>CN9</f>
        <v>100</v>
      </c>
      <c r="DP4" s="16">
        <f>CO9</f>
        <v>27.777777777777779</v>
      </c>
      <c r="DQ4" s="16">
        <f>CP7</f>
        <v>45.283018867924525</v>
      </c>
      <c r="DR4" s="16">
        <f>CQ11</f>
        <v>100</v>
      </c>
      <c r="DS4" s="16">
        <f>CR11</f>
        <v>100</v>
      </c>
      <c r="DT4" s="16">
        <f>CS11</f>
        <v>100</v>
      </c>
      <c r="DU4" s="16">
        <f>CT8</f>
        <v>100</v>
      </c>
      <c r="DV4" s="9"/>
    </row>
    <row r="5" spans="1:127" ht="18.75" x14ac:dyDescent="0.25">
      <c r="B5" s="38" t="s">
        <v>3</v>
      </c>
      <c r="C5" s="38">
        <v>0</v>
      </c>
      <c r="D5" s="38">
        <v>0</v>
      </c>
      <c r="E5" s="38">
        <v>0</v>
      </c>
      <c r="F5" s="38">
        <v>19</v>
      </c>
      <c r="G5" s="38">
        <v>0</v>
      </c>
      <c r="H5" s="38">
        <v>1</v>
      </c>
      <c r="I5" s="38">
        <v>2</v>
      </c>
      <c r="J5" s="38">
        <v>6</v>
      </c>
      <c r="K5" s="38">
        <v>13</v>
      </c>
      <c r="L5" s="38">
        <v>6</v>
      </c>
      <c r="M5" s="38">
        <v>2</v>
      </c>
      <c r="N5" s="38">
        <v>5</v>
      </c>
      <c r="O5" s="38">
        <v>0</v>
      </c>
      <c r="P5" s="38">
        <v>0</v>
      </c>
      <c r="Q5" s="38">
        <v>0</v>
      </c>
      <c r="R5" s="38">
        <v>0</v>
      </c>
      <c r="S5" s="38">
        <v>54</v>
      </c>
      <c r="V5" s="38">
        <v>6.25E-2</v>
      </c>
      <c r="W5" s="2">
        <f>E3</f>
        <v>0</v>
      </c>
      <c r="X5" s="2">
        <f>E4</f>
        <v>18</v>
      </c>
      <c r="Y5" s="38">
        <f>E5</f>
        <v>0</v>
      </c>
      <c r="Z5" s="38">
        <f>E6</f>
        <v>0</v>
      </c>
      <c r="AA5" s="38">
        <f>E7</f>
        <v>0</v>
      </c>
      <c r="AB5" s="38">
        <f>E8</f>
        <v>0</v>
      </c>
      <c r="AC5" s="38">
        <f>E9</f>
        <v>22</v>
      </c>
      <c r="AD5" s="38">
        <f>E10</f>
        <v>19</v>
      </c>
      <c r="AE5" s="2">
        <f>E11</f>
        <v>0</v>
      </c>
      <c r="AF5" s="2">
        <f>E12</f>
        <v>28</v>
      </c>
      <c r="AG5" s="2">
        <f>E13</f>
        <v>0</v>
      </c>
      <c r="AH5" s="2">
        <f>E14</f>
        <v>31</v>
      </c>
      <c r="AI5" s="2">
        <f>E15</f>
        <v>0</v>
      </c>
      <c r="AJ5" s="2">
        <f>E16</f>
        <v>0</v>
      </c>
      <c r="AK5" s="2">
        <f>E17</f>
        <v>3</v>
      </c>
      <c r="AL5" s="2">
        <f>E18</f>
        <v>30</v>
      </c>
      <c r="AM5" s="2">
        <f>E19</f>
        <v>5</v>
      </c>
      <c r="AN5" s="2">
        <f>E20</f>
        <v>0</v>
      </c>
      <c r="AO5" s="2">
        <f>E21</f>
        <v>2</v>
      </c>
      <c r="AP5" s="2">
        <f>E22</f>
        <v>4</v>
      </c>
      <c r="AQ5" s="2">
        <f>E23</f>
        <v>0</v>
      </c>
      <c r="AR5" s="2">
        <f>E24</f>
        <v>0</v>
      </c>
      <c r="AS5" s="2">
        <f>E25</f>
        <v>0</v>
      </c>
      <c r="AT5" s="2">
        <f>E26</f>
        <v>0</v>
      </c>
      <c r="AU5" s="5"/>
      <c r="AV5" s="38">
        <v>6.25E-2</v>
      </c>
      <c r="AW5" s="25">
        <f t="shared" ref="AW5:BT5" si="7">PRODUCT(W5*100*1/W19)</f>
        <v>0</v>
      </c>
      <c r="AX5" s="25">
        <f t="shared" si="7"/>
        <v>33.333333333333336</v>
      </c>
      <c r="AY5" s="24">
        <f t="shared" si="7"/>
        <v>0</v>
      </c>
      <c r="AZ5" s="24">
        <f t="shared" si="7"/>
        <v>0</v>
      </c>
      <c r="BA5" s="24">
        <f t="shared" si="7"/>
        <v>0</v>
      </c>
      <c r="BB5" s="24">
        <f t="shared" si="7"/>
        <v>0</v>
      </c>
      <c r="BC5" s="24">
        <f t="shared" si="7"/>
        <v>40.74074074074074</v>
      </c>
      <c r="BD5" s="24">
        <f t="shared" si="7"/>
        <v>35.185185185185183</v>
      </c>
      <c r="BE5" s="25">
        <f t="shared" si="7"/>
        <v>0</v>
      </c>
      <c r="BF5" s="25">
        <f t="shared" si="7"/>
        <v>51.851851851851855</v>
      </c>
      <c r="BG5" s="25">
        <f t="shared" si="7"/>
        <v>0</v>
      </c>
      <c r="BH5" s="25">
        <f t="shared" si="7"/>
        <v>57.407407407407405</v>
      </c>
      <c r="BI5" s="25">
        <f t="shared" si="7"/>
        <v>0</v>
      </c>
      <c r="BJ5" s="25">
        <f t="shared" si="7"/>
        <v>0</v>
      </c>
      <c r="BK5" s="25">
        <f t="shared" si="7"/>
        <v>5.5555555555555554</v>
      </c>
      <c r="BL5" s="25">
        <f t="shared" si="7"/>
        <v>55.555555555555557</v>
      </c>
      <c r="BM5" s="25">
        <f t="shared" si="7"/>
        <v>9.2592592592592595</v>
      </c>
      <c r="BN5" s="25">
        <f t="shared" si="7"/>
        <v>0</v>
      </c>
      <c r="BO5" s="25">
        <f t="shared" si="7"/>
        <v>3.7037037037037037</v>
      </c>
      <c r="BP5" s="25">
        <f t="shared" si="7"/>
        <v>7.5471698113207548</v>
      </c>
      <c r="BQ5" s="25">
        <f t="shared" si="7"/>
        <v>0</v>
      </c>
      <c r="BR5" s="25">
        <f t="shared" si="7"/>
        <v>0</v>
      </c>
      <c r="BS5" s="25">
        <f t="shared" si="7"/>
        <v>0</v>
      </c>
      <c r="BT5" s="25">
        <f t="shared" si="7"/>
        <v>0</v>
      </c>
      <c r="BU5" s="38"/>
      <c r="BV5" s="38">
        <v>6.25E-2</v>
      </c>
      <c r="BW5" s="25">
        <f t="shared" ref="BW5:CT5" si="8">AW3+AW4+AW5</f>
        <v>12.962962962962964</v>
      </c>
      <c r="BX5" s="25">
        <f t="shared" si="8"/>
        <v>33.333333333333336</v>
      </c>
      <c r="BY5" s="24">
        <f t="shared" si="8"/>
        <v>0</v>
      </c>
      <c r="BZ5" s="24">
        <f t="shared" si="8"/>
        <v>0</v>
      </c>
      <c r="CA5" s="24">
        <f t="shared" si="8"/>
        <v>0</v>
      </c>
      <c r="CB5" s="24">
        <f t="shared" si="8"/>
        <v>0</v>
      </c>
      <c r="CC5" s="24">
        <f t="shared" si="8"/>
        <v>40.74074074074074</v>
      </c>
      <c r="CD5" s="24">
        <f t="shared" si="8"/>
        <v>35.185185185185183</v>
      </c>
      <c r="CE5" s="25">
        <f t="shared" si="8"/>
        <v>0</v>
      </c>
      <c r="CF5" s="25">
        <f t="shared" si="8"/>
        <v>51.851851851851855</v>
      </c>
      <c r="CG5" s="25">
        <f t="shared" si="8"/>
        <v>0</v>
      </c>
      <c r="CH5" s="25">
        <f t="shared" si="8"/>
        <v>57.407407407407405</v>
      </c>
      <c r="CI5" s="25">
        <f t="shared" si="8"/>
        <v>0</v>
      </c>
      <c r="CJ5" s="25">
        <f t="shared" si="8"/>
        <v>0</v>
      </c>
      <c r="CK5" s="25">
        <f t="shared" si="8"/>
        <v>5.5555555555555554</v>
      </c>
      <c r="CL5" s="25">
        <f t="shared" si="8"/>
        <v>55.555555555555557</v>
      </c>
      <c r="CM5" s="25">
        <f t="shared" si="8"/>
        <v>96.296296296296305</v>
      </c>
      <c r="CN5" s="25">
        <f t="shared" si="8"/>
        <v>0</v>
      </c>
      <c r="CO5" s="25">
        <f t="shared" si="8"/>
        <v>3.7037037037037037</v>
      </c>
      <c r="CP5" s="25">
        <f t="shared" si="8"/>
        <v>9.433962264150944</v>
      </c>
      <c r="CQ5" s="25">
        <f t="shared" si="8"/>
        <v>0</v>
      </c>
      <c r="CR5" s="25">
        <f t="shared" si="8"/>
        <v>0</v>
      </c>
      <c r="CS5" s="25">
        <f t="shared" si="8"/>
        <v>0</v>
      </c>
      <c r="CT5" s="25">
        <f t="shared" si="8"/>
        <v>70.370370370370367</v>
      </c>
      <c r="CW5" s="19" t="s">
        <v>40</v>
      </c>
      <c r="CX5" s="17"/>
      <c r="CY5" s="17"/>
      <c r="CZ5" s="17"/>
      <c r="DA5" s="17"/>
      <c r="DB5" s="17"/>
      <c r="DC5" s="17"/>
      <c r="DD5" s="17"/>
      <c r="DE5" s="16"/>
      <c r="DF5" s="16">
        <f>CE13-CE12</f>
        <v>0</v>
      </c>
      <c r="DG5" s="16"/>
      <c r="DH5" s="16"/>
      <c r="DI5" s="16">
        <f>CH11-CH10</f>
        <v>11.111111111111114</v>
      </c>
      <c r="DJ5" s="16"/>
      <c r="DK5" s="16"/>
      <c r="DL5" s="16"/>
      <c r="DM5" s="16">
        <f>CL10-CL9</f>
        <v>1.8518518518518476</v>
      </c>
      <c r="DN5" s="16">
        <f>CM8-CM5</f>
        <v>0</v>
      </c>
      <c r="DO5" s="16"/>
      <c r="DP5" s="16">
        <f>CO10-CO9</f>
        <v>0</v>
      </c>
      <c r="DQ5" s="16">
        <f>CP8-CP7</f>
        <v>0</v>
      </c>
      <c r="DR5" s="16"/>
      <c r="DS5" s="16"/>
      <c r="DT5" s="16"/>
      <c r="DU5" s="16"/>
      <c r="DV5" s="9"/>
    </row>
    <row r="6" spans="1:127" ht="18.75" x14ac:dyDescent="0.25">
      <c r="B6" s="38" t="s">
        <v>5</v>
      </c>
      <c r="C6" s="38">
        <v>0</v>
      </c>
      <c r="D6" s="38">
        <v>0</v>
      </c>
      <c r="E6" s="38">
        <v>0</v>
      </c>
      <c r="F6" s="38">
        <v>0</v>
      </c>
      <c r="G6" s="38">
        <v>19</v>
      </c>
      <c r="H6" s="38">
        <v>0</v>
      </c>
      <c r="I6" s="38">
        <v>3</v>
      </c>
      <c r="J6" s="38">
        <v>6</v>
      </c>
      <c r="K6" s="38">
        <v>11</v>
      </c>
      <c r="L6" s="38">
        <v>5</v>
      </c>
      <c r="M6" s="38">
        <v>2</v>
      </c>
      <c r="N6" s="38">
        <v>0</v>
      </c>
      <c r="O6" s="38">
        <v>1</v>
      </c>
      <c r="P6" s="38">
        <v>7</v>
      </c>
      <c r="Q6" s="38">
        <v>0</v>
      </c>
      <c r="R6" s="38">
        <v>0</v>
      </c>
      <c r="S6" s="38">
        <v>54</v>
      </c>
      <c r="V6" s="38">
        <v>0.125</v>
      </c>
      <c r="W6" s="2">
        <f>F3</f>
        <v>0</v>
      </c>
      <c r="X6" s="2">
        <f>F4</f>
        <v>0</v>
      </c>
      <c r="Y6" s="38">
        <f>F5</f>
        <v>19</v>
      </c>
      <c r="Z6" s="38">
        <f>F6</f>
        <v>0</v>
      </c>
      <c r="AA6" s="38">
        <f>F7</f>
        <v>0</v>
      </c>
      <c r="AB6" s="38">
        <f>F8</f>
        <v>7</v>
      </c>
      <c r="AC6" s="38">
        <f>F9</f>
        <v>0</v>
      </c>
      <c r="AD6" s="38">
        <f>F10</f>
        <v>0</v>
      </c>
      <c r="AE6" s="2">
        <f>F11</f>
        <v>0</v>
      </c>
      <c r="AF6" s="2">
        <f>F12</f>
        <v>0</v>
      </c>
      <c r="AG6" s="2">
        <f>F13</f>
        <v>0</v>
      </c>
      <c r="AH6" s="2">
        <f>F14</f>
        <v>0</v>
      </c>
      <c r="AI6" s="2">
        <f>F15</f>
        <v>4</v>
      </c>
      <c r="AJ6" s="2">
        <f>F16</f>
        <v>7</v>
      </c>
      <c r="AK6" s="2">
        <f>F17</f>
        <v>14</v>
      </c>
      <c r="AL6" s="2">
        <f>F18</f>
        <v>0</v>
      </c>
      <c r="AM6" s="4">
        <f>F19</f>
        <v>0</v>
      </c>
      <c r="AN6" s="2">
        <f>F20</f>
        <v>0</v>
      </c>
      <c r="AO6" s="2">
        <f>F21</f>
        <v>0</v>
      </c>
      <c r="AP6" s="2">
        <f>F22</f>
        <v>18</v>
      </c>
      <c r="AQ6" s="2">
        <f>F23</f>
        <v>0</v>
      </c>
      <c r="AR6" s="2">
        <f>F24</f>
        <v>0</v>
      </c>
      <c r="AS6" s="2">
        <f>F25</f>
        <v>4</v>
      </c>
      <c r="AT6" s="2">
        <f>F26</f>
        <v>11</v>
      </c>
      <c r="AU6" s="5"/>
      <c r="AV6" s="38">
        <v>0.125</v>
      </c>
      <c r="AW6" s="25">
        <f t="shared" ref="AW6:BT6" si="9">PRODUCT(W6*100*1/W19)</f>
        <v>0</v>
      </c>
      <c r="AX6" s="25">
        <f t="shared" si="9"/>
        <v>0</v>
      </c>
      <c r="AY6" s="24">
        <f t="shared" si="9"/>
        <v>35.185185185185183</v>
      </c>
      <c r="AZ6" s="24">
        <f t="shared" si="9"/>
        <v>0</v>
      </c>
      <c r="BA6" s="24">
        <f t="shared" si="9"/>
        <v>0</v>
      </c>
      <c r="BB6" s="24">
        <f t="shared" si="9"/>
        <v>12.962962962962964</v>
      </c>
      <c r="BC6" s="24">
        <f t="shared" si="9"/>
        <v>0</v>
      </c>
      <c r="BD6" s="24">
        <f t="shared" si="9"/>
        <v>0</v>
      </c>
      <c r="BE6" s="25">
        <f t="shared" si="9"/>
        <v>0</v>
      </c>
      <c r="BF6" s="25">
        <f t="shared" si="9"/>
        <v>0</v>
      </c>
      <c r="BG6" s="25">
        <f t="shared" si="9"/>
        <v>0</v>
      </c>
      <c r="BH6" s="25">
        <f t="shared" si="9"/>
        <v>0</v>
      </c>
      <c r="BI6" s="25">
        <f t="shared" si="9"/>
        <v>7.4074074074074074</v>
      </c>
      <c r="BJ6" s="25">
        <f t="shared" si="9"/>
        <v>12.962962962962964</v>
      </c>
      <c r="BK6" s="25">
        <f t="shared" si="9"/>
        <v>25.925925925925927</v>
      </c>
      <c r="BL6" s="25">
        <f t="shared" si="9"/>
        <v>0</v>
      </c>
      <c r="BM6" s="26">
        <f t="shared" si="9"/>
        <v>0</v>
      </c>
      <c r="BN6" s="25">
        <f t="shared" si="9"/>
        <v>0</v>
      </c>
      <c r="BO6" s="25">
        <f t="shared" si="9"/>
        <v>0</v>
      </c>
      <c r="BP6" s="25">
        <f t="shared" si="9"/>
        <v>33.962264150943398</v>
      </c>
      <c r="BQ6" s="25">
        <f t="shared" si="9"/>
        <v>0</v>
      </c>
      <c r="BR6" s="25">
        <f t="shared" si="9"/>
        <v>0</v>
      </c>
      <c r="BS6" s="25">
        <f t="shared" si="9"/>
        <v>7.4074074074074074</v>
      </c>
      <c r="BT6" s="25">
        <f t="shared" si="9"/>
        <v>20.37037037037037</v>
      </c>
      <c r="BU6" s="38"/>
      <c r="BV6" s="38">
        <v>0.125</v>
      </c>
      <c r="BW6" s="25">
        <f t="shared" ref="BW6:CM6" si="10">AW3+AW4+AW5+AW6</f>
        <v>12.962962962962964</v>
      </c>
      <c r="BX6" s="25">
        <f t="shared" si="10"/>
        <v>33.333333333333336</v>
      </c>
      <c r="BY6" s="24">
        <f t="shared" si="10"/>
        <v>35.185185185185183</v>
      </c>
      <c r="BZ6" s="24">
        <f t="shared" si="10"/>
        <v>0</v>
      </c>
      <c r="CA6" s="24">
        <f t="shared" si="10"/>
        <v>0</v>
      </c>
      <c r="CB6" s="24">
        <f t="shared" si="10"/>
        <v>12.962962962962964</v>
      </c>
      <c r="CC6" s="24">
        <f t="shared" si="10"/>
        <v>40.74074074074074</v>
      </c>
      <c r="CD6" s="24">
        <f t="shared" si="10"/>
        <v>35.185185185185183</v>
      </c>
      <c r="CE6" s="25">
        <f t="shared" si="10"/>
        <v>0</v>
      </c>
      <c r="CF6" s="25">
        <f t="shared" si="10"/>
        <v>51.851851851851855</v>
      </c>
      <c r="CG6" s="25">
        <f t="shared" si="10"/>
        <v>0</v>
      </c>
      <c r="CH6" s="25">
        <f t="shared" si="10"/>
        <v>57.407407407407405</v>
      </c>
      <c r="CI6" s="25">
        <f t="shared" si="10"/>
        <v>7.4074074074074074</v>
      </c>
      <c r="CJ6" s="25">
        <f t="shared" si="10"/>
        <v>12.962962962962964</v>
      </c>
      <c r="CK6" s="25">
        <f t="shared" si="10"/>
        <v>31.481481481481481</v>
      </c>
      <c r="CL6" s="25">
        <f t="shared" si="10"/>
        <v>55.555555555555557</v>
      </c>
      <c r="CM6" s="26">
        <f t="shared" si="10"/>
        <v>96.296296296296305</v>
      </c>
      <c r="CN6" s="25">
        <f>BN4+BN5+BN6</f>
        <v>0</v>
      </c>
      <c r="CO6" s="25">
        <f t="shared" ref="CO6:CT6" si="11">BO3+BO4+BO5+BO6</f>
        <v>3.7037037037037037</v>
      </c>
      <c r="CP6" s="25">
        <f t="shared" si="11"/>
        <v>43.39622641509434</v>
      </c>
      <c r="CQ6" s="25">
        <f t="shared" si="11"/>
        <v>0</v>
      </c>
      <c r="CR6" s="25">
        <f t="shared" si="11"/>
        <v>0</v>
      </c>
      <c r="CS6" s="25">
        <f t="shared" si="11"/>
        <v>7.4074074074074074</v>
      </c>
      <c r="CT6" s="25">
        <f t="shared" si="11"/>
        <v>90.740740740740733</v>
      </c>
      <c r="CW6" s="19" t="s">
        <v>41</v>
      </c>
      <c r="CX6" s="17"/>
      <c r="CY6" s="17">
        <f>BX18-BX7</f>
        <v>64.814814814814824</v>
      </c>
      <c r="CZ6" s="17"/>
      <c r="DA6" s="17"/>
      <c r="DB6" s="17"/>
      <c r="DC6" s="17"/>
      <c r="DD6" s="17"/>
      <c r="DE6" s="16"/>
      <c r="DF6" s="16">
        <f>CE18-CE13</f>
        <v>12.962962962962962</v>
      </c>
      <c r="DG6" s="16">
        <f>CF18-CF9</f>
        <v>44.444444444444443</v>
      </c>
      <c r="DH6" s="16">
        <f>CG18-CG14</f>
        <v>20.370370370370367</v>
      </c>
      <c r="DI6" s="16">
        <f>CH18-CH11</f>
        <v>20.370370370370367</v>
      </c>
      <c r="DJ6" s="16">
        <f>CI18-CI9</f>
        <v>61.111111111111107</v>
      </c>
      <c r="DK6" s="16">
        <f>CJ18-CJ9</f>
        <v>61.111111111111107</v>
      </c>
      <c r="DL6" s="16">
        <f>CK18-CK7</f>
        <v>61.1111111111111</v>
      </c>
      <c r="DM6" s="16">
        <f>CL18-CL10</f>
        <v>5.5555555555555571</v>
      </c>
      <c r="DN6" s="16">
        <f>CM18-CM8</f>
        <v>3.7037037037037095</v>
      </c>
      <c r="DO6" s="16">
        <f>CN18-CN9</f>
        <v>0</v>
      </c>
      <c r="DP6" s="16">
        <f>CO18-CO10</f>
        <v>72.222222222222229</v>
      </c>
      <c r="DQ6" s="16">
        <f>CP18-CP8</f>
        <v>54.716981132075475</v>
      </c>
      <c r="DR6" s="16">
        <f>CQ18-CQ11</f>
        <v>0</v>
      </c>
      <c r="DS6" s="16">
        <f>CR18-CR11</f>
        <v>0</v>
      </c>
      <c r="DT6" s="16">
        <f>CS18-CS11</f>
        <v>0</v>
      </c>
      <c r="DU6" s="16">
        <f>CT18-CT8</f>
        <v>0</v>
      </c>
      <c r="DV6" s="9"/>
    </row>
    <row r="7" spans="1:127" x14ac:dyDescent="0.25">
      <c r="B7" s="38" t="s">
        <v>7</v>
      </c>
      <c r="C7" s="38">
        <v>0</v>
      </c>
      <c r="D7" s="38">
        <v>0</v>
      </c>
      <c r="E7" s="38">
        <v>0</v>
      </c>
      <c r="F7" s="38">
        <v>0</v>
      </c>
      <c r="G7" s="38">
        <v>2</v>
      </c>
      <c r="H7" s="38">
        <v>4</v>
      </c>
      <c r="I7" s="38">
        <v>12</v>
      </c>
      <c r="J7" s="38">
        <v>1</v>
      </c>
      <c r="K7" s="38">
        <v>1</v>
      </c>
      <c r="L7" s="38">
        <v>3</v>
      </c>
      <c r="M7" s="38">
        <v>31</v>
      </c>
      <c r="N7" s="38">
        <v>0</v>
      </c>
      <c r="O7" s="38">
        <v>0</v>
      </c>
      <c r="P7" s="38">
        <v>0</v>
      </c>
      <c r="Q7" s="38">
        <v>0</v>
      </c>
      <c r="R7" s="38">
        <v>0</v>
      </c>
      <c r="S7" s="38">
        <v>54</v>
      </c>
      <c r="V7" s="38">
        <v>0.25</v>
      </c>
      <c r="W7" s="3">
        <f>G3</f>
        <v>1</v>
      </c>
      <c r="X7" s="2">
        <f>G4</f>
        <v>1</v>
      </c>
      <c r="Y7" s="38">
        <f>G5</f>
        <v>0</v>
      </c>
      <c r="Z7" s="38">
        <f>G6</f>
        <v>19</v>
      </c>
      <c r="AA7" s="38">
        <f>G7</f>
        <v>2</v>
      </c>
      <c r="AB7" s="38">
        <f>G8</f>
        <v>0</v>
      </c>
      <c r="AC7" s="38">
        <f>G9</f>
        <v>0</v>
      </c>
      <c r="AD7" s="38">
        <f>G10</f>
        <v>0</v>
      </c>
      <c r="AE7" s="2">
        <f>G11</f>
        <v>14</v>
      </c>
      <c r="AF7" s="2">
        <f>G12</f>
        <v>2</v>
      </c>
      <c r="AG7" s="2">
        <f>G13</f>
        <v>0</v>
      </c>
      <c r="AH7" s="2">
        <f>G14</f>
        <v>2</v>
      </c>
      <c r="AI7" s="2">
        <f>G15</f>
        <v>15</v>
      </c>
      <c r="AJ7" s="2">
        <f>G16</f>
        <v>14</v>
      </c>
      <c r="AK7" s="2">
        <f>G17</f>
        <v>4</v>
      </c>
      <c r="AL7" s="2">
        <f>G18</f>
        <v>5</v>
      </c>
      <c r="AM7" s="4">
        <f>G19</f>
        <v>0</v>
      </c>
      <c r="AN7" s="2">
        <f>G20</f>
        <v>2</v>
      </c>
      <c r="AO7" s="2">
        <f>G21</f>
        <v>10</v>
      </c>
      <c r="AP7" s="2">
        <f>G22</f>
        <v>1</v>
      </c>
      <c r="AQ7" s="2">
        <f>G23</f>
        <v>1</v>
      </c>
      <c r="AR7" s="2">
        <f>G24</f>
        <v>0</v>
      </c>
      <c r="AS7" s="2">
        <f>G25</f>
        <v>0</v>
      </c>
      <c r="AT7" s="2">
        <f>G26</f>
        <v>5</v>
      </c>
      <c r="AU7" s="5"/>
      <c r="AV7" s="38">
        <v>0.25</v>
      </c>
      <c r="AW7" s="27">
        <f t="shared" ref="AW7:BT7" si="12">PRODUCT(W7*100*1/W19)</f>
        <v>1.8518518518518519</v>
      </c>
      <c r="AX7" s="25">
        <f t="shared" si="12"/>
        <v>1.8518518518518519</v>
      </c>
      <c r="AY7" s="24">
        <f t="shared" si="12"/>
        <v>0</v>
      </c>
      <c r="AZ7" s="24">
        <f t="shared" si="12"/>
        <v>35.185185185185183</v>
      </c>
      <c r="BA7" s="24">
        <f t="shared" si="12"/>
        <v>3.7037037037037037</v>
      </c>
      <c r="BB7" s="24">
        <f t="shared" si="12"/>
        <v>0</v>
      </c>
      <c r="BC7" s="24">
        <f t="shared" si="12"/>
        <v>0</v>
      </c>
      <c r="BD7" s="24">
        <f t="shared" si="12"/>
        <v>0</v>
      </c>
      <c r="BE7" s="25">
        <f t="shared" si="12"/>
        <v>25.925925925925927</v>
      </c>
      <c r="BF7" s="25">
        <f t="shared" si="12"/>
        <v>3.7037037037037037</v>
      </c>
      <c r="BG7" s="25">
        <f t="shared" si="12"/>
        <v>0</v>
      </c>
      <c r="BH7" s="25">
        <f t="shared" si="12"/>
        <v>3.7037037037037037</v>
      </c>
      <c r="BI7" s="25">
        <f t="shared" si="12"/>
        <v>27.777777777777779</v>
      </c>
      <c r="BJ7" s="25">
        <f t="shared" si="12"/>
        <v>25.925925925925927</v>
      </c>
      <c r="BK7" s="25">
        <f t="shared" si="12"/>
        <v>7.4074074074074074</v>
      </c>
      <c r="BL7" s="25">
        <f t="shared" si="12"/>
        <v>9.2592592592592595</v>
      </c>
      <c r="BM7" s="26">
        <f t="shared" si="12"/>
        <v>0</v>
      </c>
      <c r="BN7" s="25">
        <f t="shared" si="12"/>
        <v>3.7037037037037037</v>
      </c>
      <c r="BO7" s="25">
        <f t="shared" si="12"/>
        <v>18.518518518518519</v>
      </c>
      <c r="BP7" s="25">
        <f t="shared" si="12"/>
        <v>1.8867924528301887</v>
      </c>
      <c r="BQ7" s="25">
        <f t="shared" si="12"/>
        <v>1.8518518518518519</v>
      </c>
      <c r="BR7" s="25">
        <f t="shared" si="12"/>
        <v>0</v>
      </c>
      <c r="BS7" s="25">
        <f t="shared" si="12"/>
        <v>0</v>
      </c>
      <c r="BT7" s="25">
        <f t="shared" si="12"/>
        <v>9.2592592592592595</v>
      </c>
      <c r="BU7" s="38"/>
      <c r="BV7" s="38">
        <v>0.25</v>
      </c>
      <c r="BW7" s="27">
        <f t="shared" ref="BW7:CT7" si="13">AW3+AW4+AW5+AW6+AW7</f>
        <v>14.814814814814815</v>
      </c>
      <c r="BX7" s="25">
        <f t="shared" si="13"/>
        <v>35.18518518518519</v>
      </c>
      <c r="BY7" s="24">
        <f t="shared" si="13"/>
        <v>35.185185185185183</v>
      </c>
      <c r="BZ7" s="24">
        <f t="shared" si="13"/>
        <v>35.185185185185183</v>
      </c>
      <c r="CA7" s="24">
        <f t="shared" si="13"/>
        <v>3.7037037037037037</v>
      </c>
      <c r="CB7" s="24">
        <f t="shared" si="13"/>
        <v>12.962962962962964</v>
      </c>
      <c r="CC7" s="24">
        <f t="shared" si="13"/>
        <v>40.74074074074074</v>
      </c>
      <c r="CD7" s="24">
        <f t="shared" si="13"/>
        <v>35.185185185185183</v>
      </c>
      <c r="CE7" s="25">
        <f t="shared" si="13"/>
        <v>25.925925925925927</v>
      </c>
      <c r="CF7" s="25">
        <f t="shared" si="13"/>
        <v>55.555555555555557</v>
      </c>
      <c r="CG7" s="25">
        <f t="shared" si="13"/>
        <v>0</v>
      </c>
      <c r="CH7" s="25">
        <f t="shared" si="13"/>
        <v>61.111111111111107</v>
      </c>
      <c r="CI7" s="25">
        <f t="shared" si="13"/>
        <v>35.185185185185183</v>
      </c>
      <c r="CJ7" s="25">
        <f t="shared" si="13"/>
        <v>38.888888888888893</v>
      </c>
      <c r="CK7" s="25">
        <f t="shared" si="13"/>
        <v>38.888888888888886</v>
      </c>
      <c r="CL7" s="25">
        <f t="shared" si="13"/>
        <v>64.81481481481481</v>
      </c>
      <c r="CM7" s="26">
        <f t="shared" si="13"/>
        <v>96.296296296296305</v>
      </c>
      <c r="CN7" s="25">
        <f t="shared" si="13"/>
        <v>3.7037037037037037</v>
      </c>
      <c r="CO7" s="25">
        <f t="shared" si="13"/>
        <v>22.222222222222221</v>
      </c>
      <c r="CP7" s="25">
        <f t="shared" si="13"/>
        <v>45.283018867924525</v>
      </c>
      <c r="CQ7" s="25">
        <f t="shared" si="13"/>
        <v>1.8518518518518519</v>
      </c>
      <c r="CR7" s="25">
        <f t="shared" si="13"/>
        <v>0</v>
      </c>
      <c r="CS7" s="25">
        <f t="shared" si="13"/>
        <v>7.4074074074074074</v>
      </c>
      <c r="CT7" s="25">
        <f t="shared" si="13"/>
        <v>100</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7</v>
      </c>
      <c r="G8" s="38">
        <v>0</v>
      </c>
      <c r="H8" s="38">
        <v>13</v>
      </c>
      <c r="I8" s="38">
        <v>0</v>
      </c>
      <c r="J8" s="38">
        <v>0</v>
      </c>
      <c r="K8" s="38">
        <v>0</v>
      </c>
      <c r="L8" s="38">
        <v>6</v>
      </c>
      <c r="M8" s="38">
        <v>9</v>
      </c>
      <c r="N8" s="38">
        <v>7</v>
      </c>
      <c r="O8" s="38">
        <v>12</v>
      </c>
      <c r="P8" s="38">
        <v>0</v>
      </c>
      <c r="Q8" s="38">
        <v>0</v>
      </c>
      <c r="R8" s="38">
        <v>0</v>
      </c>
      <c r="S8" s="38">
        <v>54</v>
      </c>
      <c r="V8" s="38">
        <v>0.5</v>
      </c>
      <c r="W8" s="3">
        <f>H3</f>
        <v>1</v>
      </c>
      <c r="X8" s="3">
        <f>H4</f>
        <v>0</v>
      </c>
      <c r="Y8" s="38">
        <f>H5</f>
        <v>1</v>
      </c>
      <c r="Z8" s="38">
        <f>H6</f>
        <v>0</v>
      </c>
      <c r="AA8" s="38">
        <f>H7</f>
        <v>4</v>
      </c>
      <c r="AB8" s="38">
        <f>H8</f>
        <v>13</v>
      </c>
      <c r="AC8" s="38">
        <f>H9</f>
        <v>5</v>
      </c>
      <c r="AD8" s="38">
        <f>H10</f>
        <v>0</v>
      </c>
      <c r="AE8" s="2">
        <f>H11</f>
        <v>0</v>
      </c>
      <c r="AF8" s="2">
        <f>H12</f>
        <v>0</v>
      </c>
      <c r="AG8" s="2">
        <f>H13</f>
        <v>20</v>
      </c>
      <c r="AH8" s="2">
        <f>H14</f>
        <v>0</v>
      </c>
      <c r="AI8" s="2">
        <f>H15</f>
        <v>1</v>
      </c>
      <c r="AJ8" s="2">
        <f>H16</f>
        <v>0</v>
      </c>
      <c r="AK8" s="3">
        <f>H17</f>
        <v>4</v>
      </c>
      <c r="AL8" s="2">
        <f>H18</f>
        <v>9</v>
      </c>
      <c r="AM8" s="4">
        <f>H19</f>
        <v>0</v>
      </c>
      <c r="AN8" s="2">
        <f>H20</f>
        <v>19</v>
      </c>
      <c r="AO8" s="2">
        <f>H21</f>
        <v>3</v>
      </c>
      <c r="AP8" s="4">
        <f>H22</f>
        <v>0</v>
      </c>
      <c r="AQ8" s="2">
        <f>H23</f>
        <v>30</v>
      </c>
      <c r="AR8" s="2">
        <f>H24</f>
        <v>1</v>
      </c>
      <c r="AS8" s="2">
        <f>H25</f>
        <v>10</v>
      </c>
      <c r="AT8" s="2">
        <f>H26</f>
        <v>0</v>
      </c>
      <c r="AU8" s="5"/>
      <c r="AV8" s="38">
        <v>0.5</v>
      </c>
      <c r="AW8" s="27">
        <f t="shared" ref="AW8:BT8" si="14">PRODUCT(W8*100*1/W19)</f>
        <v>1.8518518518518519</v>
      </c>
      <c r="AX8" s="27">
        <f t="shared" si="14"/>
        <v>0</v>
      </c>
      <c r="AY8" s="24">
        <f t="shared" si="14"/>
        <v>1.8518518518518519</v>
      </c>
      <c r="AZ8" s="24">
        <f t="shared" si="14"/>
        <v>0</v>
      </c>
      <c r="BA8" s="24">
        <f t="shared" si="14"/>
        <v>7.4074074074074074</v>
      </c>
      <c r="BB8" s="24">
        <f t="shared" si="14"/>
        <v>24.074074074074073</v>
      </c>
      <c r="BC8" s="24">
        <f t="shared" si="14"/>
        <v>9.2592592592592595</v>
      </c>
      <c r="BD8" s="24">
        <f t="shared" si="14"/>
        <v>0</v>
      </c>
      <c r="BE8" s="25">
        <f t="shared" si="14"/>
        <v>0</v>
      </c>
      <c r="BF8" s="25">
        <f t="shared" si="14"/>
        <v>0</v>
      </c>
      <c r="BG8" s="25">
        <f t="shared" si="14"/>
        <v>37.037037037037038</v>
      </c>
      <c r="BH8" s="25">
        <f t="shared" si="14"/>
        <v>0</v>
      </c>
      <c r="BI8" s="25">
        <f t="shared" si="14"/>
        <v>1.8518518518518519</v>
      </c>
      <c r="BJ8" s="25">
        <f t="shared" si="14"/>
        <v>0</v>
      </c>
      <c r="BK8" s="27">
        <f t="shared" si="14"/>
        <v>7.4074074074074074</v>
      </c>
      <c r="BL8" s="25">
        <f t="shared" si="14"/>
        <v>16.666666666666668</v>
      </c>
      <c r="BM8" s="26">
        <f t="shared" si="14"/>
        <v>0</v>
      </c>
      <c r="BN8" s="25">
        <f t="shared" si="14"/>
        <v>35.185185185185183</v>
      </c>
      <c r="BO8" s="25">
        <f t="shared" si="14"/>
        <v>5.5555555555555554</v>
      </c>
      <c r="BP8" s="26">
        <f t="shared" si="14"/>
        <v>0</v>
      </c>
      <c r="BQ8" s="25">
        <f t="shared" si="14"/>
        <v>55.555555555555557</v>
      </c>
      <c r="BR8" s="25">
        <f t="shared" si="14"/>
        <v>1.8518518518518519</v>
      </c>
      <c r="BS8" s="25">
        <f t="shared" si="14"/>
        <v>18.518518518518519</v>
      </c>
      <c r="BT8" s="25">
        <f t="shared" si="14"/>
        <v>0</v>
      </c>
      <c r="BU8" s="38"/>
      <c r="BV8" s="38">
        <v>0.5</v>
      </c>
      <c r="BW8" s="27">
        <f t="shared" ref="BW8:CT8" si="15">AW3+AW4+AW5+AW6+AW7+AW8</f>
        <v>16.666666666666668</v>
      </c>
      <c r="BX8" s="27">
        <f t="shared" si="15"/>
        <v>35.18518518518519</v>
      </c>
      <c r="BY8" s="24">
        <f t="shared" si="15"/>
        <v>37.037037037037038</v>
      </c>
      <c r="BZ8" s="24">
        <f t="shared" si="15"/>
        <v>35.185185185185183</v>
      </c>
      <c r="CA8" s="24">
        <f t="shared" si="15"/>
        <v>11.111111111111111</v>
      </c>
      <c r="CB8" s="24">
        <f t="shared" si="15"/>
        <v>37.037037037037038</v>
      </c>
      <c r="CC8" s="24">
        <f t="shared" si="15"/>
        <v>50</v>
      </c>
      <c r="CD8" s="24">
        <f t="shared" si="15"/>
        <v>35.185185185185183</v>
      </c>
      <c r="CE8" s="25">
        <f t="shared" si="15"/>
        <v>25.925925925925927</v>
      </c>
      <c r="CF8" s="25">
        <f t="shared" si="15"/>
        <v>55.555555555555557</v>
      </c>
      <c r="CG8" s="25">
        <f t="shared" si="15"/>
        <v>37.037037037037038</v>
      </c>
      <c r="CH8" s="25">
        <f t="shared" si="15"/>
        <v>61.111111111111107</v>
      </c>
      <c r="CI8" s="25">
        <f t="shared" si="15"/>
        <v>37.037037037037038</v>
      </c>
      <c r="CJ8" s="25">
        <f t="shared" si="15"/>
        <v>38.888888888888893</v>
      </c>
      <c r="CK8" s="27">
        <f t="shared" si="15"/>
        <v>46.296296296296291</v>
      </c>
      <c r="CL8" s="25">
        <f t="shared" si="15"/>
        <v>81.481481481481481</v>
      </c>
      <c r="CM8" s="26">
        <f t="shared" si="15"/>
        <v>96.296296296296305</v>
      </c>
      <c r="CN8" s="25">
        <f t="shared" si="15"/>
        <v>38.888888888888886</v>
      </c>
      <c r="CO8" s="25">
        <f t="shared" si="15"/>
        <v>27.777777777777779</v>
      </c>
      <c r="CP8" s="26">
        <f t="shared" si="15"/>
        <v>45.283018867924525</v>
      </c>
      <c r="CQ8" s="25">
        <f t="shared" si="15"/>
        <v>57.407407407407412</v>
      </c>
      <c r="CR8" s="25">
        <f t="shared" si="15"/>
        <v>1.8518518518518519</v>
      </c>
      <c r="CS8" s="25">
        <f t="shared" si="15"/>
        <v>25.925925925925927</v>
      </c>
      <c r="CT8" s="25">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0</v>
      </c>
      <c r="E9" s="38">
        <v>22</v>
      </c>
      <c r="F9" s="38">
        <v>0</v>
      </c>
      <c r="G9" s="38">
        <v>0</v>
      </c>
      <c r="H9" s="38">
        <v>5</v>
      </c>
      <c r="I9" s="38">
        <v>5</v>
      </c>
      <c r="J9" s="38">
        <v>4</v>
      </c>
      <c r="K9" s="38">
        <v>3</v>
      </c>
      <c r="L9" s="38">
        <v>5</v>
      </c>
      <c r="M9" s="38">
        <v>2</v>
      </c>
      <c r="N9" s="38">
        <v>8</v>
      </c>
      <c r="O9" s="38">
        <v>0</v>
      </c>
      <c r="P9" s="38">
        <v>0</v>
      </c>
      <c r="Q9" s="38">
        <v>0</v>
      </c>
      <c r="R9" s="38">
        <v>0</v>
      </c>
      <c r="S9" s="38">
        <v>54</v>
      </c>
      <c r="V9" s="38">
        <v>1</v>
      </c>
      <c r="W9" s="3">
        <f>I3</f>
        <v>3</v>
      </c>
      <c r="X9" s="3">
        <f>I4</f>
        <v>0</v>
      </c>
      <c r="Y9" s="38">
        <f>I5</f>
        <v>2</v>
      </c>
      <c r="Z9" s="38">
        <f>I6</f>
        <v>3</v>
      </c>
      <c r="AA9" s="38">
        <f>I7</f>
        <v>12</v>
      </c>
      <c r="AB9" s="38">
        <f>I8</f>
        <v>0</v>
      </c>
      <c r="AC9" s="38">
        <f>I9</f>
        <v>5</v>
      </c>
      <c r="AD9" s="38">
        <f>I10</f>
        <v>1</v>
      </c>
      <c r="AE9" s="2">
        <f>I11</f>
        <v>11</v>
      </c>
      <c r="AF9" s="2">
        <f>I12</f>
        <v>0</v>
      </c>
      <c r="AG9" s="2">
        <f>I13</f>
        <v>0</v>
      </c>
      <c r="AH9" s="2">
        <f>I14</f>
        <v>1</v>
      </c>
      <c r="AI9" s="2">
        <f>I15</f>
        <v>1</v>
      </c>
      <c r="AJ9" s="2">
        <f>I16</f>
        <v>0</v>
      </c>
      <c r="AK9" s="3">
        <f>I17</f>
        <v>18</v>
      </c>
      <c r="AL9" s="2">
        <f>I18</f>
        <v>6</v>
      </c>
      <c r="AM9" s="3">
        <f>I19</f>
        <v>0</v>
      </c>
      <c r="AN9" s="2">
        <f>I20</f>
        <v>33</v>
      </c>
      <c r="AO9" s="2">
        <f>I21</f>
        <v>0</v>
      </c>
      <c r="AP9" s="3">
        <f>I22</f>
        <v>0</v>
      </c>
      <c r="AQ9" s="2">
        <f>I23</f>
        <v>22</v>
      </c>
      <c r="AR9" s="2">
        <f>I24</f>
        <v>27</v>
      </c>
      <c r="AS9" s="2">
        <f>I25</f>
        <v>11</v>
      </c>
      <c r="AT9" s="3">
        <f>I26</f>
        <v>0</v>
      </c>
      <c r="AU9" s="5"/>
      <c r="AV9" s="38">
        <v>1</v>
      </c>
      <c r="AW9" s="27">
        <f t="shared" ref="AW9:BT9" si="16">PRODUCT(W9*100*1/W19)</f>
        <v>5.5555555555555554</v>
      </c>
      <c r="AX9" s="27">
        <f t="shared" si="16"/>
        <v>0</v>
      </c>
      <c r="AY9" s="24">
        <f t="shared" si="16"/>
        <v>3.7037037037037037</v>
      </c>
      <c r="AZ9" s="24">
        <f t="shared" si="16"/>
        <v>5.5555555555555554</v>
      </c>
      <c r="BA9" s="24">
        <f t="shared" si="16"/>
        <v>22.222222222222221</v>
      </c>
      <c r="BB9" s="24">
        <f t="shared" si="16"/>
        <v>0</v>
      </c>
      <c r="BC9" s="24">
        <f t="shared" si="16"/>
        <v>9.2592592592592595</v>
      </c>
      <c r="BD9" s="24">
        <f t="shared" si="16"/>
        <v>1.8518518518518519</v>
      </c>
      <c r="BE9" s="25">
        <f t="shared" si="16"/>
        <v>20.37037037037037</v>
      </c>
      <c r="BF9" s="25">
        <f t="shared" si="16"/>
        <v>0</v>
      </c>
      <c r="BG9" s="25">
        <f t="shared" si="16"/>
        <v>0</v>
      </c>
      <c r="BH9" s="25">
        <f t="shared" si="16"/>
        <v>1.8518518518518519</v>
      </c>
      <c r="BI9" s="25">
        <f t="shared" si="16"/>
        <v>1.8518518518518519</v>
      </c>
      <c r="BJ9" s="25">
        <f t="shared" si="16"/>
        <v>0</v>
      </c>
      <c r="BK9" s="27">
        <f t="shared" si="16"/>
        <v>33.333333333333336</v>
      </c>
      <c r="BL9" s="25">
        <f t="shared" si="16"/>
        <v>11.111111111111111</v>
      </c>
      <c r="BM9" s="27">
        <f t="shared" si="16"/>
        <v>0</v>
      </c>
      <c r="BN9" s="25">
        <f t="shared" si="16"/>
        <v>61.111111111111114</v>
      </c>
      <c r="BO9" s="25">
        <f t="shared" si="16"/>
        <v>0</v>
      </c>
      <c r="BP9" s="27">
        <f t="shared" si="16"/>
        <v>0</v>
      </c>
      <c r="BQ9" s="25">
        <f t="shared" si="16"/>
        <v>40.74074074074074</v>
      </c>
      <c r="BR9" s="25">
        <f t="shared" si="16"/>
        <v>50</v>
      </c>
      <c r="BS9" s="25">
        <f t="shared" si="16"/>
        <v>20.37037037037037</v>
      </c>
      <c r="BT9" s="27">
        <f t="shared" si="16"/>
        <v>0</v>
      </c>
      <c r="BU9" s="38"/>
      <c r="BV9" s="38">
        <v>1</v>
      </c>
      <c r="BW9" s="27">
        <f t="shared" ref="BW9:CT9" si="17">AW3+AW4+AW5+AW6+AW7+AW8+AW9</f>
        <v>22.222222222222221</v>
      </c>
      <c r="BX9" s="27">
        <f t="shared" si="17"/>
        <v>35.18518518518519</v>
      </c>
      <c r="BY9" s="24">
        <f t="shared" si="17"/>
        <v>40.74074074074074</v>
      </c>
      <c r="BZ9" s="24">
        <f t="shared" si="17"/>
        <v>40.74074074074074</v>
      </c>
      <c r="CA9" s="24">
        <f t="shared" si="17"/>
        <v>33.333333333333329</v>
      </c>
      <c r="CB9" s="24">
        <f t="shared" si="17"/>
        <v>37.037037037037038</v>
      </c>
      <c r="CC9" s="24">
        <f t="shared" si="17"/>
        <v>59.25925925925926</v>
      </c>
      <c r="CD9" s="24">
        <f t="shared" si="17"/>
        <v>37.037037037037038</v>
      </c>
      <c r="CE9" s="25">
        <f t="shared" si="17"/>
        <v>46.296296296296298</v>
      </c>
      <c r="CF9" s="25">
        <f t="shared" si="17"/>
        <v>55.555555555555557</v>
      </c>
      <c r="CG9" s="25">
        <f t="shared" si="17"/>
        <v>37.037037037037038</v>
      </c>
      <c r="CH9" s="25">
        <f t="shared" si="17"/>
        <v>62.962962962962962</v>
      </c>
      <c r="CI9" s="25">
        <f t="shared" si="17"/>
        <v>38.888888888888893</v>
      </c>
      <c r="CJ9" s="25">
        <f t="shared" si="17"/>
        <v>38.888888888888893</v>
      </c>
      <c r="CK9" s="27">
        <f t="shared" si="17"/>
        <v>79.629629629629619</v>
      </c>
      <c r="CL9" s="25">
        <f t="shared" si="17"/>
        <v>92.592592592592595</v>
      </c>
      <c r="CM9" s="27">
        <f t="shared" si="17"/>
        <v>96.296296296296305</v>
      </c>
      <c r="CN9" s="25">
        <f t="shared" si="17"/>
        <v>100</v>
      </c>
      <c r="CO9" s="25">
        <f t="shared" si="17"/>
        <v>27.777777777777779</v>
      </c>
      <c r="CP9" s="27">
        <f t="shared" si="17"/>
        <v>45.283018867924525</v>
      </c>
      <c r="CQ9" s="25">
        <f t="shared" si="17"/>
        <v>98.148148148148152</v>
      </c>
      <c r="CR9" s="25">
        <f t="shared" si="17"/>
        <v>51.851851851851855</v>
      </c>
      <c r="CS9" s="25">
        <f t="shared" si="17"/>
        <v>46.296296296296298</v>
      </c>
      <c r="CT9" s="27">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19</v>
      </c>
      <c r="F10" s="38">
        <v>0</v>
      </c>
      <c r="G10" s="38">
        <v>0</v>
      </c>
      <c r="H10" s="38">
        <v>0</v>
      </c>
      <c r="I10" s="38">
        <v>1</v>
      </c>
      <c r="J10" s="38">
        <v>4</v>
      </c>
      <c r="K10" s="38">
        <v>7</v>
      </c>
      <c r="L10" s="38">
        <v>14</v>
      </c>
      <c r="M10" s="38">
        <v>4</v>
      </c>
      <c r="N10" s="38">
        <v>5</v>
      </c>
      <c r="O10" s="38">
        <v>0</v>
      </c>
      <c r="P10" s="38">
        <v>0</v>
      </c>
      <c r="Q10" s="38">
        <v>0</v>
      </c>
      <c r="R10" s="38">
        <v>0</v>
      </c>
      <c r="S10" s="38">
        <v>54</v>
      </c>
      <c r="V10" s="38">
        <v>2</v>
      </c>
      <c r="W10" s="3">
        <f>J3</f>
        <v>3</v>
      </c>
      <c r="X10" s="3">
        <f>J4</f>
        <v>1</v>
      </c>
      <c r="Y10" s="38">
        <f>J5</f>
        <v>6</v>
      </c>
      <c r="Z10" s="38">
        <f>J6</f>
        <v>6</v>
      </c>
      <c r="AA10" s="38">
        <f>J7</f>
        <v>1</v>
      </c>
      <c r="AB10" s="38">
        <f>J8</f>
        <v>0</v>
      </c>
      <c r="AC10" s="38">
        <f>J9</f>
        <v>4</v>
      </c>
      <c r="AD10" s="38">
        <f>J10</f>
        <v>4</v>
      </c>
      <c r="AE10" s="2">
        <f>J11</f>
        <v>11</v>
      </c>
      <c r="AF10" s="3">
        <f>J12</f>
        <v>0</v>
      </c>
      <c r="AG10" s="2">
        <f>J13</f>
        <v>8</v>
      </c>
      <c r="AH10" s="2">
        <f>J14</f>
        <v>3</v>
      </c>
      <c r="AI10" s="3">
        <f>J15</f>
        <v>3</v>
      </c>
      <c r="AJ10" s="3">
        <f>J16</f>
        <v>9</v>
      </c>
      <c r="AK10" s="3">
        <f>J17</f>
        <v>11</v>
      </c>
      <c r="AL10" s="4">
        <f>J18</f>
        <v>1</v>
      </c>
      <c r="AM10" s="3">
        <f>J19</f>
        <v>0</v>
      </c>
      <c r="AN10" s="3">
        <f>J20</f>
        <v>0</v>
      </c>
      <c r="AO10" s="4">
        <f>J21</f>
        <v>0</v>
      </c>
      <c r="AP10" s="3">
        <f>J22</f>
        <v>0</v>
      </c>
      <c r="AQ10" s="2">
        <f>J23</f>
        <v>1</v>
      </c>
      <c r="AR10" s="2">
        <f>J24</f>
        <v>26</v>
      </c>
      <c r="AS10" s="2">
        <f>J25</f>
        <v>18</v>
      </c>
      <c r="AT10" s="3">
        <f>J26</f>
        <v>0</v>
      </c>
      <c r="AU10" s="5"/>
      <c r="AV10" s="38">
        <v>2</v>
      </c>
      <c r="AW10" s="27">
        <f t="shared" ref="AW10:BT10" si="18">PRODUCT(W10*100*1/W19)</f>
        <v>5.5555555555555554</v>
      </c>
      <c r="AX10" s="27">
        <f t="shared" si="18"/>
        <v>1.8518518518518519</v>
      </c>
      <c r="AY10" s="24">
        <f t="shared" si="18"/>
        <v>11.111111111111111</v>
      </c>
      <c r="AZ10" s="24">
        <f t="shared" si="18"/>
        <v>11.111111111111111</v>
      </c>
      <c r="BA10" s="24">
        <f t="shared" si="18"/>
        <v>1.8518518518518519</v>
      </c>
      <c r="BB10" s="24">
        <f t="shared" si="18"/>
        <v>0</v>
      </c>
      <c r="BC10" s="24">
        <f t="shared" si="18"/>
        <v>7.4074074074074074</v>
      </c>
      <c r="BD10" s="24">
        <f t="shared" si="18"/>
        <v>7.4074074074074074</v>
      </c>
      <c r="BE10" s="25">
        <f t="shared" si="18"/>
        <v>20.37037037037037</v>
      </c>
      <c r="BF10" s="27">
        <f t="shared" si="18"/>
        <v>0</v>
      </c>
      <c r="BG10" s="25">
        <f t="shared" si="18"/>
        <v>14.814814814814815</v>
      </c>
      <c r="BH10" s="25">
        <f t="shared" si="18"/>
        <v>5.5555555555555554</v>
      </c>
      <c r="BI10" s="27">
        <f t="shared" si="18"/>
        <v>5.5555555555555554</v>
      </c>
      <c r="BJ10" s="27">
        <f t="shared" si="18"/>
        <v>16.666666666666668</v>
      </c>
      <c r="BK10" s="27">
        <f t="shared" si="18"/>
        <v>20.37037037037037</v>
      </c>
      <c r="BL10" s="26">
        <f t="shared" si="18"/>
        <v>1.8518518518518519</v>
      </c>
      <c r="BM10" s="27">
        <f t="shared" si="18"/>
        <v>0</v>
      </c>
      <c r="BN10" s="27">
        <f t="shared" si="18"/>
        <v>0</v>
      </c>
      <c r="BO10" s="26">
        <f t="shared" si="18"/>
        <v>0</v>
      </c>
      <c r="BP10" s="27">
        <f t="shared" si="18"/>
        <v>0</v>
      </c>
      <c r="BQ10" s="25">
        <f t="shared" si="18"/>
        <v>1.8518518518518519</v>
      </c>
      <c r="BR10" s="25">
        <f t="shared" si="18"/>
        <v>48.148148148148145</v>
      </c>
      <c r="BS10" s="25">
        <f t="shared" si="18"/>
        <v>33.333333333333336</v>
      </c>
      <c r="BT10" s="27">
        <f t="shared" si="18"/>
        <v>0</v>
      </c>
      <c r="BU10" s="38"/>
      <c r="BV10" s="38">
        <v>2</v>
      </c>
      <c r="BW10" s="27">
        <f t="shared" ref="BW10:CT10" si="19">AW3+AW4+AW5+AW6+AW7+AW8+AW9+AW10</f>
        <v>27.777777777777779</v>
      </c>
      <c r="BX10" s="27">
        <f t="shared" si="19"/>
        <v>37.037037037037045</v>
      </c>
      <c r="BY10" s="24">
        <f t="shared" si="19"/>
        <v>51.851851851851848</v>
      </c>
      <c r="BZ10" s="24">
        <f t="shared" si="19"/>
        <v>51.851851851851848</v>
      </c>
      <c r="CA10" s="24">
        <f t="shared" si="19"/>
        <v>35.185185185185183</v>
      </c>
      <c r="CB10" s="24">
        <f t="shared" si="19"/>
        <v>37.037037037037038</v>
      </c>
      <c r="CC10" s="24">
        <f t="shared" si="19"/>
        <v>66.666666666666671</v>
      </c>
      <c r="CD10" s="24">
        <f t="shared" si="19"/>
        <v>44.444444444444443</v>
      </c>
      <c r="CE10" s="25">
        <f t="shared" si="19"/>
        <v>66.666666666666671</v>
      </c>
      <c r="CF10" s="27">
        <f t="shared" si="19"/>
        <v>55.555555555555557</v>
      </c>
      <c r="CG10" s="25">
        <f t="shared" si="19"/>
        <v>51.851851851851855</v>
      </c>
      <c r="CH10" s="25">
        <f t="shared" si="19"/>
        <v>68.518518518518519</v>
      </c>
      <c r="CI10" s="27">
        <f t="shared" si="19"/>
        <v>44.44444444444445</v>
      </c>
      <c r="CJ10" s="27">
        <f t="shared" si="19"/>
        <v>55.555555555555557</v>
      </c>
      <c r="CK10" s="27">
        <f t="shared" si="19"/>
        <v>99.999999999999986</v>
      </c>
      <c r="CL10" s="26">
        <f t="shared" si="19"/>
        <v>94.444444444444443</v>
      </c>
      <c r="CM10" s="27">
        <f t="shared" si="19"/>
        <v>96.296296296296305</v>
      </c>
      <c r="CN10" s="27">
        <f t="shared" si="19"/>
        <v>100</v>
      </c>
      <c r="CO10" s="26">
        <f t="shared" si="19"/>
        <v>27.777777777777779</v>
      </c>
      <c r="CP10" s="27">
        <f t="shared" si="19"/>
        <v>45.283018867924525</v>
      </c>
      <c r="CQ10" s="25">
        <f t="shared" si="19"/>
        <v>100</v>
      </c>
      <c r="CR10" s="25">
        <f t="shared" si="19"/>
        <v>100</v>
      </c>
      <c r="CS10" s="25">
        <f t="shared" si="19"/>
        <v>79.629629629629633</v>
      </c>
      <c r="CT10" s="27">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14</v>
      </c>
      <c r="H11" s="2">
        <v>0</v>
      </c>
      <c r="I11" s="2">
        <v>11</v>
      </c>
      <c r="J11" s="2">
        <v>11</v>
      </c>
      <c r="K11" s="2">
        <v>8</v>
      </c>
      <c r="L11" s="2">
        <v>3</v>
      </c>
      <c r="M11" s="4">
        <v>0</v>
      </c>
      <c r="N11" s="3">
        <v>1</v>
      </c>
      <c r="O11" s="3">
        <v>2</v>
      </c>
      <c r="P11" s="3">
        <v>4</v>
      </c>
      <c r="Q11" s="3">
        <v>0</v>
      </c>
      <c r="R11" s="3">
        <v>0</v>
      </c>
      <c r="S11" s="38">
        <v>54</v>
      </c>
      <c r="V11" s="38">
        <v>4</v>
      </c>
      <c r="W11" s="3">
        <f>K3</f>
        <v>3</v>
      </c>
      <c r="X11" s="3">
        <f>K4</f>
        <v>1</v>
      </c>
      <c r="Y11" s="38">
        <f>K5</f>
        <v>13</v>
      </c>
      <c r="Z11" s="38">
        <f>K6</f>
        <v>11</v>
      </c>
      <c r="AA11" s="38">
        <f>K7</f>
        <v>1</v>
      </c>
      <c r="AB11" s="38">
        <f>K8</f>
        <v>0</v>
      </c>
      <c r="AC11" s="38">
        <f>K9</f>
        <v>3</v>
      </c>
      <c r="AD11" s="38">
        <f>K10</f>
        <v>7</v>
      </c>
      <c r="AE11" s="2">
        <f>K11</f>
        <v>8</v>
      </c>
      <c r="AF11" s="3">
        <f>K12</f>
        <v>1</v>
      </c>
      <c r="AG11" s="2">
        <f>K13</f>
        <v>8</v>
      </c>
      <c r="AH11" s="4">
        <f>K14</f>
        <v>6</v>
      </c>
      <c r="AI11" s="3">
        <f>K15</f>
        <v>16</v>
      </c>
      <c r="AJ11" s="3">
        <f>K16</f>
        <v>13</v>
      </c>
      <c r="AK11" s="3">
        <f>K17</f>
        <v>0</v>
      </c>
      <c r="AL11" s="3">
        <f>K18</f>
        <v>0</v>
      </c>
      <c r="AM11" s="3">
        <f>K19</f>
        <v>0</v>
      </c>
      <c r="AN11" s="3">
        <f>K20</f>
        <v>0</v>
      </c>
      <c r="AO11" s="3">
        <f>K21</f>
        <v>0</v>
      </c>
      <c r="AP11" s="3">
        <f>K22</f>
        <v>0</v>
      </c>
      <c r="AQ11" s="2">
        <f>K23</f>
        <v>0</v>
      </c>
      <c r="AR11" s="2">
        <f>K24</f>
        <v>0</v>
      </c>
      <c r="AS11" s="2">
        <f>K25</f>
        <v>11</v>
      </c>
      <c r="AT11" s="3">
        <f>K26</f>
        <v>0</v>
      </c>
      <c r="AU11" s="5"/>
      <c r="AV11" s="38">
        <v>4</v>
      </c>
      <c r="AW11" s="27">
        <f t="shared" ref="AW11:BT11" si="20">PRODUCT(W11*100*1/W19)</f>
        <v>5.5555555555555554</v>
      </c>
      <c r="AX11" s="27">
        <f t="shared" si="20"/>
        <v>1.8518518518518519</v>
      </c>
      <c r="AY11" s="24">
        <f t="shared" si="20"/>
        <v>24.074074074074073</v>
      </c>
      <c r="AZ11" s="24">
        <f t="shared" si="20"/>
        <v>20.37037037037037</v>
      </c>
      <c r="BA11" s="24">
        <f t="shared" si="20"/>
        <v>1.8518518518518519</v>
      </c>
      <c r="BB11" s="24">
        <f t="shared" si="20"/>
        <v>0</v>
      </c>
      <c r="BC11" s="24">
        <f t="shared" si="20"/>
        <v>5.5555555555555554</v>
      </c>
      <c r="BD11" s="24">
        <f t="shared" si="20"/>
        <v>12.962962962962964</v>
      </c>
      <c r="BE11" s="25">
        <f t="shared" si="20"/>
        <v>14.814814814814815</v>
      </c>
      <c r="BF11" s="27">
        <f t="shared" si="20"/>
        <v>1.8518518518518519</v>
      </c>
      <c r="BG11" s="25">
        <f t="shared" si="20"/>
        <v>14.814814814814815</v>
      </c>
      <c r="BH11" s="26">
        <f t="shared" si="20"/>
        <v>11.111111111111111</v>
      </c>
      <c r="BI11" s="27">
        <f t="shared" si="20"/>
        <v>29.62962962962963</v>
      </c>
      <c r="BJ11" s="27">
        <f t="shared" si="20"/>
        <v>24.074074074074073</v>
      </c>
      <c r="BK11" s="27">
        <f t="shared" si="20"/>
        <v>0</v>
      </c>
      <c r="BL11" s="27">
        <f t="shared" si="20"/>
        <v>0</v>
      </c>
      <c r="BM11" s="27">
        <f t="shared" si="20"/>
        <v>0</v>
      </c>
      <c r="BN11" s="27">
        <f t="shared" si="20"/>
        <v>0</v>
      </c>
      <c r="BO11" s="27">
        <f t="shared" si="20"/>
        <v>0</v>
      </c>
      <c r="BP11" s="27">
        <f t="shared" si="20"/>
        <v>0</v>
      </c>
      <c r="BQ11" s="25">
        <f t="shared" si="20"/>
        <v>0</v>
      </c>
      <c r="BR11" s="25">
        <f t="shared" si="20"/>
        <v>0</v>
      </c>
      <c r="BS11" s="25">
        <f t="shared" si="20"/>
        <v>20.37037037037037</v>
      </c>
      <c r="BT11" s="27">
        <f t="shared" si="20"/>
        <v>0</v>
      </c>
      <c r="BU11" s="38"/>
      <c r="BV11" s="38">
        <v>4</v>
      </c>
      <c r="BW11" s="27">
        <f t="shared" ref="BW11:CT11" si="21">AW3+AW4+AW5+AW6+AW7+AW8+AW9+AW10+AW11</f>
        <v>33.333333333333336</v>
      </c>
      <c r="BX11" s="27">
        <f t="shared" si="21"/>
        <v>38.8888888888889</v>
      </c>
      <c r="BY11" s="24">
        <f t="shared" si="21"/>
        <v>75.925925925925924</v>
      </c>
      <c r="BZ11" s="24">
        <f t="shared" si="21"/>
        <v>72.222222222222214</v>
      </c>
      <c r="CA11" s="24">
        <f t="shared" si="21"/>
        <v>37.037037037037038</v>
      </c>
      <c r="CB11" s="24">
        <f t="shared" si="21"/>
        <v>37.037037037037038</v>
      </c>
      <c r="CC11" s="24">
        <f t="shared" si="21"/>
        <v>72.222222222222229</v>
      </c>
      <c r="CD11" s="24">
        <f t="shared" si="21"/>
        <v>57.407407407407405</v>
      </c>
      <c r="CE11" s="25">
        <f t="shared" si="21"/>
        <v>81.481481481481481</v>
      </c>
      <c r="CF11" s="27">
        <f t="shared" si="21"/>
        <v>57.407407407407412</v>
      </c>
      <c r="CG11" s="25">
        <f t="shared" si="21"/>
        <v>66.666666666666671</v>
      </c>
      <c r="CH11" s="26">
        <f t="shared" si="21"/>
        <v>79.629629629629633</v>
      </c>
      <c r="CI11" s="27">
        <f t="shared" si="21"/>
        <v>74.074074074074076</v>
      </c>
      <c r="CJ11" s="27">
        <f t="shared" si="21"/>
        <v>79.629629629629633</v>
      </c>
      <c r="CK11" s="27">
        <f t="shared" si="21"/>
        <v>99.999999999999986</v>
      </c>
      <c r="CL11" s="27">
        <f t="shared" si="21"/>
        <v>94.444444444444443</v>
      </c>
      <c r="CM11" s="27">
        <f t="shared" si="21"/>
        <v>96.296296296296305</v>
      </c>
      <c r="CN11" s="27">
        <f t="shared" si="21"/>
        <v>100</v>
      </c>
      <c r="CO11" s="27">
        <f t="shared" si="21"/>
        <v>27.777777777777779</v>
      </c>
      <c r="CP11" s="27">
        <f t="shared" si="21"/>
        <v>45.283018867924525</v>
      </c>
      <c r="CQ11" s="25">
        <f t="shared" si="21"/>
        <v>100</v>
      </c>
      <c r="CR11" s="25">
        <f t="shared" si="21"/>
        <v>100</v>
      </c>
      <c r="CS11" s="25">
        <f t="shared" si="21"/>
        <v>100</v>
      </c>
      <c r="CT11" s="27">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28</v>
      </c>
      <c r="F12" s="2">
        <v>0</v>
      </c>
      <c r="G12" s="2">
        <v>2</v>
      </c>
      <c r="H12" s="2">
        <v>0</v>
      </c>
      <c r="I12" s="2">
        <v>0</v>
      </c>
      <c r="J12" s="3">
        <v>0</v>
      </c>
      <c r="K12" s="3">
        <v>1</v>
      </c>
      <c r="L12" s="3">
        <v>1</v>
      </c>
      <c r="M12" s="3">
        <v>22</v>
      </c>
      <c r="N12" s="3">
        <v>0</v>
      </c>
      <c r="O12" s="3">
        <v>0</v>
      </c>
      <c r="P12" s="3">
        <v>0</v>
      </c>
      <c r="Q12" s="3">
        <v>0</v>
      </c>
      <c r="R12" s="3">
        <v>0</v>
      </c>
      <c r="S12" s="38">
        <v>54</v>
      </c>
      <c r="V12" s="38">
        <v>8</v>
      </c>
      <c r="W12" s="3">
        <f>L3</f>
        <v>36</v>
      </c>
      <c r="X12" s="3">
        <f>L4</f>
        <v>1</v>
      </c>
      <c r="Y12" s="38">
        <f>L5</f>
        <v>6</v>
      </c>
      <c r="Z12" s="38">
        <f>L6</f>
        <v>5</v>
      </c>
      <c r="AA12" s="38">
        <f>L7</f>
        <v>3</v>
      </c>
      <c r="AB12" s="38">
        <f>L8</f>
        <v>6</v>
      </c>
      <c r="AC12" s="38">
        <f>L9</f>
        <v>5</v>
      </c>
      <c r="AD12" s="38">
        <f>L10</f>
        <v>14</v>
      </c>
      <c r="AE12" s="2">
        <f>L11</f>
        <v>3</v>
      </c>
      <c r="AF12" s="3">
        <f>L12</f>
        <v>1</v>
      </c>
      <c r="AG12" s="2">
        <f>L13</f>
        <v>4</v>
      </c>
      <c r="AH12" s="3">
        <f>L14</f>
        <v>10</v>
      </c>
      <c r="AI12" s="3">
        <f>L15</f>
        <v>14</v>
      </c>
      <c r="AJ12" s="3">
        <f>L16</f>
        <v>11</v>
      </c>
      <c r="AK12" s="3">
        <f>L17</f>
        <v>0</v>
      </c>
      <c r="AL12" s="3">
        <f>L18</f>
        <v>2</v>
      </c>
      <c r="AM12" s="3">
        <f>L19</f>
        <v>2</v>
      </c>
      <c r="AN12" s="3">
        <f>L20</f>
        <v>0</v>
      </c>
      <c r="AO12" s="3">
        <f>L21</f>
        <v>0</v>
      </c>
      <c r="AP12" s="3">
        <f>L22</f>
        <v>29</v>
      </c>
      <c r="AQ12" s="3">
        <f>L23</f>
        <v>0</v>
      </c>
      <c r="AR12" s="3">
        <f>L24</f>
        <v>0</v>
      </c>
      <c r="AS12" s="3">
        <f>L25</f>
        <v>0</v>
      </c>
      <c r="AT12" s="3">
        <f>L26</f>
        <v>0</v>
      </c>
      <c r="AU12" s="7"/>
      <c r="AV12" s="38">
        <v>8</v>
      </c>
      <c r="AW12" s="27">
        <f t="shared" ref="AW12:BT12" si="22">PRODUCT(W12*100*1/W19)</f>
        <v>66.666666666666671</v>
      </c>
      <c r="AX12" s="27">
        <f t="shared" si="22"/>
        <v>1.8518518518518519</v>
      </c>
      <c r="AY12" s="24">
        <f t="shared" si="22"/>
        <v>11.111111111111111</v>
      </c>
      <c r="AZ12" s="24">
        <f t="shared" si="22"/>
        <v>9.2592592592592595</v>
      </c>
      <c r="BA12" s="24">
        <f t="shared" si="22"/>
        <v>5.5555555555555554</v>
      </c>
      <c r="BB12" s="24">
        <f t="shared" si="22"/>
        <v>11.111111111111111</v>
      </c>
      <c r="BC12" s="24">
        <f t="shared" si="22"/>
        <v>9.2592592592592595</v>
      </c>
      <c r="BD12" s="24">
        <f t="shared" si="22"/>
        <v>25.925925925925927</v>
      </c>
      <c r="BE12" s="25">
        <f t="shared" si="22"/>
        <v>5.5555555555555554</v>
      </c>
      <c r="BF12" s="27">
        <f t="shared" si="22"/>
        <v>1.8518518518518519</v>
      </c>
      <c r="BG12" s="25">
        <f t="shared" si="22"/>
        <v>7.4074074074074074</v>
      </c>
      <c r="BH12" s="27">
        <f t="shared" si="22"/>
        <v>18.518518518518519</v>
      </c>
      <c r="BI12" s="27">
        <f t="shared" si="22"/>
        <v>25.925925925925927</v>
      </c>
      <c r="BJ12" s="27">
        <f t="shared" si="22"/>
        <v>20.37037037037037</v>
      </c>
      <c r="BK12" s="27">
        <f t="shared" si="22"/>
        <v>0</v>
      </c>
      <c r="BL12" s="27">
        <f t="shared" si="22"/>
        <v>3.7037037037037037</v>
      </c>
      <c r="BM12" s="27">
        <f t="shared" si="22"/>
        <v>3.7037037037037037</v>
      </c>
      <c r="BN12" s="27">
        <f t="shared" si="22"/>
        <v>0</v>
      </c>
      <c r="BO12" s="27">
        <f t="shared" si="22"/>
        <v>0</v>
      </c>
      <c r="BP12" s="27">
        <f t="shared" si="22"/>
        <v>54.716981132075475</v>
      </c>
      <c r="BQ12" s="27">
        <f t="shared" si="22"/>
        <v>0</v>
      </c>
      <c r="BR12" s="27">
        <f t="shared" si="22"/>
        <v>0</v>
      </c>
      <c r="BS12" s="27">
        <f t="shared" si="22"/>
        <v>0</v>
      </c>
      <c r="BT12" s="27">
        <f t="shared" si="22"/>
        <v>0</v>
      </c>
      <c r="BU12" s="38"/>
      <c r="BV12" s="38">
        <v>8</v>
      </c>
      <c r="BW12" s="27">
        <f t="shared" ref="BW12:CT12" si="23">AW3+AW4+AW5+AW6+AW7+AW8+AW9+AW10+AW11+AW12</f>
        <v>100</v>
      </c>
      <c r="BX12" s="27">
        <f t="shared" si="23"/>
        <v>40.740740740740755</v>
      </c>
      <c r="BY12" s="24">
        <f t="shared" si="23"/>
        <v>87.037037037037038</v>
      </c>
      <c r="BZ12" s="24">
        <f t="shared" si="23"/>
        <v>81.481481481481467</v>
      </c>
      <c r="CA12" s="24">
        <f t="shared" si="23"/>
        <v>42.592592592592595</v>
      </c>
      <c r="CB12" s="24">
        <f t="shared" si="23"/>
        <v>48.148148148148152</v>
      </c>
      <c r="CC12" s="24">
        <f t="shared" si="23"/>
        <v>81.481481481481495</v>
      </c>
      <c r="CD12" s="24">
        <f t="shared" si="23"/>
        <v>83.333333333333329</v>
      </c>
      <c r="CE12" s="25">
        <f t="shared" si="23"/>
        <v>87.037037037037038</v>
      </c>
      <c r="CF12" s="27">
        <f t="shared" si="23"/>
        <v>59.259259259259267</v>
      </c>
      <c r="CG12" s="25">
        <f t="shared" si="23"/>
        <v>74.074074074074076</v>
      </c>
      <c r="CH12" s="27">
        <f t="shared" si="23"/>
        <v>98.148148148148152</v>
      </c>
      <c r="CI12" s="27">
        <f t="shared" si="23"/>
        <v>100</v>
      </c>
      <c r="CJ12" s="27">
        <f t="shared" si="23"/>
        <v>100</v>
      </c>
      <c r="CK12" s="27">
        <f t="shared" si="23"/>
        <v>99.999999999999986</v>
      </c>
      <c r="CL12" s="27">
        <f t="shared" si="23"/>
        <v>98.148148148148152</v>
      </c>
      <c r="CM12" s="27">
        <f t="shared" si="23"/>
        <v>100.00000000000001</v>
      </c>
      <c r="CN12" s="27">
        <f t="shared" si="23"/>
        <v>100</v>
      </c>
      <c r="CO12" s="27">
        <f t="shared" si="23"/>
        <v>27.777777777777779</v>
      </c>
      <c r="CP12" s="27">
        <f t="shared" si="23"/>
        <v>100</v>
      </c>
      <c r="CQ12" s="27">
        <f t="shared" si="23"/>
        <v>100</v>
      </c>
      <c r="CR12" s="27">
        <f t="shared" si="23"/>
        <v>100</v>
      </c>
      <c r="CS12" s="27">
        <f t="shared" si="23"/>
        <v>100</v>
      </c>
      <c r="CT12" s="27">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0</v>
      </c>
      <c r="H13" s="2">
        <v>20</v>
      </c>
      <c r="I13" s="2">
        <v>0</v>
      </c>
      <c r="J13" s="2">
        <v>8</v>
      </c>
      <c r="K13" s="2">
        <v>8</v>
      </c>
      <c r="L13" s="2">
        <v>4</v>
      </c>
      <c r="M13" s="2">
        <v>1</v>
      </c>
      <c r="N13" s="2">
        <v>2</v>
      </c>
      <c r="O13" s="3">
        <v>2</v>
      </c>
      <c r="P13" s="3">
        <v>1</v>
      </c>
      <c r="Q13" s="3">
        <v>8</v>
      </c>
      <c r="R13" s="3">
        <v>0</v>
      </c>
      <c r="S13" s="38">
        <v>54</v>
      </c>
      <c r="V13" s="38">
        <v>16</v>
      </c>
      <c r="W13" s="3">
        <f>M3</f>
        <v>0</v>
      </c>
      <c r="X13" s="3">
        <f>M4</f>
        <v>32</v>
      </c>
      <c r="Y13" s="38">
        <f>M5</f>
        <v>2</v>
      </c>
      <c r="Z13" s="38">
        <f>M6</f>
        <v>2</v>
      </c>
      <c r="AA13" s="38">
        <f>M7</f>
        <v>31</v>
      </c>
      <c r="AB13" s="38">
        <f>M8</f>
        <v>9</v>
      </c>
      <c r="AC13" s="38">
        <f>M9</f>
        <v>2</v>
      </c>
      <c r="AD13" s="38">
        <f>M10</f>
        <v>4</v>
      </c>
      <c r="AE13" s="4">
        <f>M11</f>
        <v>0</v>
      </c>
      <c r="AF13" s="3">
        <f>M12</f>
        <v>22</v>
      </c>
      <c r="AG13" s="2">
        <f>M13</f>
        <v>1</v>
      </c>
      <c r="AH13" s="3">
        <f>M14</f>
        <v>1</v>
      </c>
      <c r="AI13" s="3">
        <f>M15</f>
        <v>0</v>
      </c>
      <c r="AJ13" s="3">
        <f>M16</f>
        <v>0</v>
      </c>
      <c r="AK13" s="3">
        <f>M17</f>
        <v>0</v>
      </c>
      <c r="AL13" s="3">
        <f>M18</f>
        <v>1</v>
      </c>
      <c r="AM13" s="3">
        <f>M19</f>
        <v>0</v>
      </c>
      <c r="AN13" s="3">
        <f>M20</f>
        <v>0</v>
      </c>
      <c r="AO13" s="3">
        <f>M21</f>
        <v>0</v>
      </c>
      <c r="AP13" s="3">
        <f>M22</f>
        <v>0</v>
      </c>
      <c r="AQ13" s="3">
        <f>M23</f>
        <v>0</v>
      </c>
      <c r="AR13" s="3">
        <f>M24</f>
        <v>0</v>
      </c>
      <c r="AS13" s="3">
        <f>M25</f>
        <v>0</v>
      </c>
      <c r="AT13" s="3">
        <f>M26</f>
        <v>0</v>
      </c>
      <c r="AU13" s="7"/>
      <c r="AV13" s="38">
        <v>16</v>
      </c>
      <c r="AW13" s="27">
        <f t="shared" ref="AW13:BT13" si="24">PRODUCT(W13*100*1/W19)</f>
        <v>0</v>
      </c>
      <c r="AX13" s="27">
        <f t="shared" si="24"/>
        <v>59.25925925925926</v>
      </c>
      <c r="AY13" s="24">
        <f t="shared" si="24"/>
        <v>3.7037037037037037</v>
      </c>
      <c r="AZ13" s="24">
        <f t="shared" si="24"/>
        <v>3.7037037037037037</v>
      </c>
      <c r="BA13" s="24">
        <f t="shared" si="24"/>
        <v>57.407407407407405</v>
      </c>
      <c r="BB13" s="24">
        <f t="shared" si="24"/>
        <v>16.666666666666668</v>
      </c>
      <c r="BC13" s="24">
        <f t="shared" si="24"/>
        <v>3.7037037037037037</v>
      </c>
      <c r="BD13" s="24">
        <f t="shared" si="24"/>
        <v>7.4074074074074074</v>
      </c>
      <c r="BE13" s="26">
        <f t="shared" si="24"/>
        <v>0</v>
      </c>
      <c r="BF13" s="27">
        <f t="shared" si="24"/>
        <v>40.74074074074074</v>
      </c>
      <c r="BG13" s="25">
        <f t="shared" si="24"/>
        <v>1.8518518518518519</v>
      </c>
      <c r="BH13" s="27">
        <f t="shared" si="24"/>
        <v>1.8518518518518519</v>
      </c>
      <c r="BI13" s="27">
        <f t="shared" si="24"/>
        <v>0</v>
      </c>
      <c r="BJ13" s="27">
        <f t="shared" si="24"/>
        <v>0</v>
      </c>
      <c r="BK13" s="27">
        <f t="shared" si="24"/>
        <v>0</v>
      </c>
      <c r="BL13" s="27">
        <f t="shared" si="24"/>
        <v>1.8518518518518519</v>
      </c>
      <c r="BM13" s="27">
        <f t="shared" si="24"/>
        <v>0</v>
      </c>
      <c r="BN13" s="27">
        <f t="shared" si="24"/>
        <v>0</v>
      </c>
      <c r="BO13" s="27">
        <f t="shared" si="24"/>
        <v>0</v>
      </c>
      <c r="BP13" s="27">
        <f t="shared" si="24"/>
        <v>0</v>
      </c>
      <c r="BQ13" s="27">
        <f t="shared" si="24"/>
        <v>0</v>
      </c>
      <c r="BR13" s="27">
        <f t="shared" si="24"/>
        <v>0</v>
      </c>
      <c r="BS13" s="27">
        <f t="shared" si="24"/>
        <v>0</v>
      </c>
      <c r="BT13" s="27">
        <f t="shared" si="24"/>
        <v>0</v>
      </c>
      <c r="BU13" s="38"/>
      <c r="BV13" s="38">
        <v>16</v>
      </c>
      <c r="BW13" s="27">
        <f t="shared" ref="BW13:CT13" si="25">AW3+AW4+AW5+AW6+AW7+AW8+AW9+AW10+AW11+AW12+AW13</f>
        <v>100</v>
      </c>
      <c r="BX13" s="27">
        <f t="shared" si="25"/>
        <v>100.00000000000001</v>
      </c>
      <c r="BY13" s="24">
        <f t="shared" si="25"/>
        <v>90.740740740740748</v>
      </c>
      <c r="BZ13" s="24">
        <f t="shared" si="25"/>
        <v>85.185185185185176</v>
      </c>
      <c r="CA13" s="24">
        <f t="shared" si="25"/>
        <v>100</v>
      </c>
      <c r="CB13" s="24">
        <f t="shared" si="25"/>
        <v>64.814814814814824</v>
      </c>
      <c r="CC13" s="24">
        <f t="shared" si="25"/>
        <v>85.185185185185205</v>
      </c>
      <c r="CD13" s="24">
        <f t="shared" si="25"/>
        <v>90.740740740740733</v>
      </c>
      <c r="CE13" s="26">
        <f t="shared" si="25"/>
        <v>87.037037037037038</v>
      </c>
      <c r="CF13" s="27">
        <f t="shared" si="25"/>
        <v>100</v>
      </c>
      <c r="CG13" s="25">
        <f t="shared" si="25"/>
        <v>75.925925925925924</v>
      </c>
      <c r="CH13" s="27">
        <f t="shared" si="25"/>
        <v>100</v>
      </c>
      <c r="CI13" s="27">
        <f t="shared" si="25"/>
        <v>100</v>
      </c>
      <c r="CJ13" s="27">
        <f t="shared" si="25"/>
        <v>100</v>
      </c>
      <c r="CK13" s="27">
        <f t="shared" si="25"/>
        <v>99.999999999999986</v>
      </c>
      <c r="CL13" s="27">
        <f t="shared" si="25"/>
        <v>100</v>
      </c>
      <c r="CM13" s="27">
        <f t="shared" si="25"/>
        <v>100.00000000000001</v>
      </c>
      <c r="CN13" s="27">
        <f t="shared" si="25"/>
        <v>100</v>
      </c>
      <c r="CO13" s="27">
        <f t="shared" si="25"/>
        <v>27.777777777777779</v>
      </c>
      <c r="CP13" s="27">
        <f t="shared" si="25"/>
        <v>100</v>
      </c>
      <c r="CQ13" s="27">
        <f t="shared" si="25"/>
        <v>100</v>
      </c>
      <c r="CR13" s="27">
        <f t="shared" si="25"/>
        <v>100</v>
      </c>
      <c r="CS13" s="27">
        <f t="shared" si="25"/>
        <v>100</v>
      </c>
      <c r="CT13" s="27">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31</v>
      </c>
      <c r="F14" s="2">
        <v>0</v>
      </c>
      <c r="G14" s="2">
        <v>2</v>
      </c>
      <c r="H14" s="2">
        <v>0</v>
      </c>
      <c r="I14" s="2">
        <v>1</v>
      </c>
      <c r="J14" s="2">
        <v>3</v>
      </c>
      <c r="K14" s="4">
        <v>6</v>
      </c>
      <c r="L14" s="3">
        <v>10</v>
      </c>
      <c r="M14" s="3">
        <v>1</v>
      </c>
      <c r="N14" s="3">
        <v>0</v>
      </c>
      <c r="O14" s="3">
        <v>0</v>
      </c>
      <c r="P14" s="3">
        <v>0</v>
      </c>
      <c r="Q14" s="3">
        <v>0</v>
      </c>
      <c r="R14" s="3">
        <v>0</v>
      </c>
      <c r="S14" s="38">
        <v>54</v>
      </c>
      <c r="V14" s="38">
        <v>32</v>
      </c>
      <c r="W14" s="3">
        <f>N3</f>
        <v>0</v>
      </c>
      <c r="X14" s="3">
        <f>N4</f>
        <v>0</v>
      </c>
      <c r="Y14" s="38">
        <f>N5</f>
        <v>5</v>
      </c>
      <c r="Z14" s="38">
        <f>N6</f>
        <v>0</v>
      </c>
      <c r="AA14" s="38">
        <f>N7</f>
        <v>0</v>
      </c>
      <c r="AB14" s="38">
        <f>N8</f>
        <v>7</v>
      </c>
      <c r="AC14" s="38">
        <f>N9</f>
        <v>8</v>
      </c>
      <c r="AD14" s="38">
        <f>N10</f>
        <v>5</v>
      </c>
      <c r="AE14" s="3">
        <f>N11</f>
        <v>1</v>
      </c>
      <c r="AF14" s="3">
        <f>N12</f>
        <v>0</v>
      </c>
      <c r="AG14" s="2">
        <f>N13</f>
        <v>2</v>
      </c>
      <c r="AH14" s="3">
        <f>N14</f>
        <v>0</v>
      </c>
      <c r="AI14" s="3">
        <f>N15</f>
        <v>0</v>
      </c>
      <c r="AJ14" s="3">
        <f>N16</f>
        <v>0</v>
      </c>
      <c r="AK14" s="3">
        <f>N17</f>
        <v>0</v>
      </c>
      <c r="AL14" s="3">
        <f>N18</f>
        <v>0</v>
      </c>
      <c r="AM14" s="3">
        <f>N19</f>
        <v>0</v>
      </c>
      <c r="AN14" s="3">
        <f>N20</f>
        <v>0</v>
      </c>
      <c r="AO14" s="3">
        <f>N21</f>
        <v>39</v>
      </c>
      <c r="AP14" s="3">
        <f>N22</f>
        <v>0</v>
      </c>
      <c r="AQ14" s="3">
        <f>N23</f>
        <v>0</v>
      </c>
      <c r="AR14" s="3">
        <f>N24</f>
        <v>0</v>
      </c>
      <c r="AS14" s="3">
        <f>N25</f>
        <v>0</v>
      </c>
      <c r="AT14" s="3">
        <f>N26</f>
        <v>0</v>
      </c>
      <c r="AU14" s="7"/>
      <c r="AV14" s="38">
        <v>32</v>
      </c>
      <c r="AW14" s="27">
        <f t="shared" ref="AW14:BT14" si="26">PRODUCT(W14*100*1/W19)</f>
        <v>0</v>
      </c>
      <c r="AX14" s="27">
        <f t="shared" si="26"/>
        <v>0</v>
      </c>
      <c r="AY14" s="24">
        <f t="shared" si="26"/>
        <v>9.2592592592592595</v>
      </c>
      <c r="AZ14" s="24">
        <f t="shared" si="26"/>
        <v>0</v>
      </c>
      <c r="BA14" s="24">
        <f t="shared" si="26"/>
        <v>0</v>
      </c>
      <c r="BB14" s="24">
        <f t="shared" si="26"/>
        <v>12.962962962962964</v>
      </c>
      <c r="BC14" s="24">
        <f t="shared" si="26"/>
        <v>14.814814814814815</v>
      </c>
      <c r="BD14" s="24">
        <f t="shared" si="26"/>
        <v>9.2592592592592595</v>
      </c>
      <c r="BE14" s="27">
        <f t="shared" si="26"/>
        <v>1.8518518518518519</v>
      </c>
      <c r="BF14" s="27">
        <f t="shared" si="26"/>
        <v>0</v>
      </c>
      <c r="BG14" s="25">
        <f t="shared" si="26"/>
        <v>3.7037037037037037</v>
      </c>
      <c r="BH14" s="27">
        <f t="shared" si="26"/>
        <v>0</v>
      </c>
      <c r="BI14" s="27">
        <f t="shared" si="26"/>
        <v>0</v>
      </c>
      <c r="BJ14" s="27">
        <f t="shared" si="26"/>
        <v>0</v>
      </c>
      <c r="BK14" s="27">
        <f t="shared" si="26"/>
        <v>0</v>
      </c>
      <c r="BL14" s="27">
        <f t="shared" si="26"/>
        <v>0</v>
      </c>
      <c r="BM14" s="27">
        <f t="shared" si="26"/>
        <v>0</v>
      </c>
      <c r="BN14" s="27">
        <f t="shared" si="26"/>
        <v>0</v>
      </c>
      <c r="BO14" s="27">
        <f t="shared" si="26"/>
        <v>72.222222222222229</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100</v>
      </c>
      <c r="BX14" s="27">
        <f t="shared" si="27"/>
        <v>100.00000000000001</v>
      </c>
      <c r="BY14" s="24">
        <f t="shared" si="27"/>
        <v>100</v>
      </c>
      <c r="BZ14" s="24">
        <f t="shared" si="27"/>
        <v>85.185185185185176</v>
      </c>
      <c r="CA14" s="24">
        <f t="shared" si="27"/>
        <v>100</v>
      </c>
      <c r="CB14" s="24">
        <f t="shared" si="27"/>
        <v>77.777777777777786</v>
      </c>
      <c r="CC14" s="24">
        <f t="shared" si="27"/>
        <v>100.00000000000001</v>
      </c>
      <c r="CD14" s="24">
        <f t="shared" si="27"/>
        <v>100</v>
      </c>
      <c r="CE14" s="27">
        <f t="shared" si="27"/>
        <v>88.888888888888886</v>
      </c>
      <c r="CF14" s="27">
        <f t="shared" si="27"/>
        <v>100</v>
      </c>
      <c r="CG14" s="25">
        <f t="shared" si="27"/>
        <v>79.629629629629633</v>
      </c>
      <c r="CH14" s="27">
        <f t="shared" si="27"/>
        <v>100</v>
      </c>
      <c r="CI14" s="27">
        <f t="shared" si="27"/>
        <v>100</v>
      </c>
      <c r="CJ14" s="27">
        <f t="shared" si="27"/>
        <v>100</v>
      </c>
      <c r="CK14" s="27">
        <f t="shared" si="27"/>
        <v>99.999999999999986</v>
      </c>
      <c r="CL14" s="27">
        <f t="shared" si="27"/>
        <v>100</v>
      </c>
      <c r="CM14" s="27">
        <f t="shared" si="27"/>
        <v>100.00000000000001</v>
      </c>
      <c r="CN14" s="27">
        <f t="shared" si="27"/>
        <v>100</v>
      </c>
      <c r="CO14" s="27">
        <f t="shared" si="27"/>
        <v>100</v>
      </c>
      <c r="CP14" s="27">
        <f t="shared" si="27"/>
        <v>100</v>
      </c>
      <c r="CQ14" s="27">
        <f t="shared" si="27"/>
        <v>100</v>
      </c>
      <c r="CR14" s="27">
        <f t="shared" si="27"/>
        <v>100</v>
      </c>
      <c r="CS14" s="27">
        <f t="shared" si="27"/>
        <v>100</v>
      </c>
      <c r="CT14" s="27">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0</v>
      </c>
      <c r="E15" s="2">
        <v>0</v>
      </c>
      <c r="F15" s="2">
        <v>4</v>
      </c>
      <c r="G15" s="2">
        <v>15</v>
      </c>
      <c r="H15" s="2">
        <v>1</v>
      </c>
      <c r="I15" s="2">
        <v>1</v>
      </c>
      <c r="J15" s="3">
        <v>3</v>
      </c>
      <c r="K15" s="3">
        <v>16</v>
      </c>
      <c r="L15" s="3">
        <v>14</v>
      </c>
      <c r="M15" s="3">
        <v>0</v>
      </c>
      <c r="N15" s="3">
        <v>0</v>
      </c>
      <c r="O15" s="3">
        <v>0</v>
      </c>
      <c r="P15" s="3">
        <v>0</v>
      </c>
      <c r="Q15" s="3">
        <v>0</v>
      </c>
      <c r="R15" s="3">
        <v>0</v>
      </c>
      <c r="S15" s="38">
        <v>54</v>
      </c>
      <c r="V15" s="38">
        <v>64</v>
      </c>
      <c r="W15" s="3">
        <f>O3</f>
        <v>0</v>
      </c>
      <c r="X15" s="3">
        <f>O4</f>
        <v>0</v>
      </c>
      <c r="Y15" s="38">
        <f>O5</f>
        <v>0</v>
      </c>
      <c r="Z15" s="38">
        <f>O6</f>
        <v>1</v>
      </c>
      <c r="AA15" s="38">
        <f>O7</f>
        <v>0</v>
      </c>
      <c r="AB15" s="38">
        <f>O8</f>
        <v>12</v>
      </c>
      <c r="AC15" s="38">
        <f>O9</f>
        <v>0</v>
      </c>
      <c r="AD15" s="38">
        <f>O10</f>
        <v>0</v>
      </c>
      <c r="AE15" s="3">
        <f>O11</f>
        <v>2</v>
      </c>
      <c r="AF15" s="3">
        <f>O12</f>
        <v>0</v>
      </c>
      <c r="AG15" s="3">
        <f>O13</f>
        <v>2</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0</v>
      </c>
      <c r="AZ15" s="24">
        <f t="shared" si="28"/>
        <v>1.8518518518518519</v>
      </c>
      <c r="BA15" s="24">
        <f t="shared" si="28"/>
        <v>0</v>
      </c>
      <c r="BB15" s="24">
        <f t="shared" si="28"/>
        <v>22.222222222222221</v>
      </c>
      <c r="BC15" s="24">
        <f t="shared" si="28"/>
        <v>0</v>
      </c>
      <c r="BD15" s="24">
        <f t="shared" si="28"/>
        <v>0</v>
      </c>
      <c r="BE15" s="27">
        <f t="shared" si="28"/>
        <v>3.7037037037037037</v>
      </c>
      <c r="BF15" s="27">
        <f t="shared" si="28"/>
        <v>0</v>
      </c>
      <c r="BG15" s="27">
        <f t="shared" si="28"/>
        <v>3.7037037037037037</v>
      </c>
      <c r="BH15" s="27">
        <f t="shared" si="28"/>
        <v>0</v>
      </c>
      <c r="BI15" s="27">
        <f t="shared" si="28"/>
        <v>0</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100</v>
      </c>
      <c r="BX15" s="27">
        <f t="shared" si="29"/>
        <v>100.00000000000001</v>
      </c>
      <c r="BY15" s="24">
        <f t="shared" si="29"/>
        <v>100</v>
      </c>
      <c r="BZ15" s="24">
        <f t="shared" si="29"/>
        <v>87.037037037037024</v>
      </c>
      <c r="CA15" s="24">
        <f t="shared" si="29"/>
        <v>100</v>
      </c>
      <c r="CB15" s="24">
        <f t="shared" si="29"/>
        <v>100</v>
      </c>
      <c r="CC15" s="24">
        <f t="shared" si="29"/>
        <v>100.00000000000001</v>
      </c>
      <c r="CD15" s="24">
        <f t="shared" si="29"/>
        <v>100</v>
      </c>
      <c r="CE15" s="27">
        <f t="shared" si="29"/>
        <v>92.592592592592595</v>
      </c>
      <c r="CF15" s="27">
        <f t="shared" si="29"/>
        <v>100</v>
      </c>
      <c r="CG15" s="27">
        <f t="shared" si="29"/>
        <v>83.333333333333343</v>
      </c>
      <c r="CH15" s="27">
        <f t="shared" si="29"/>
        <v>100</v>
      </c>
      <c r="CI15" s="27">
        <f t="shared" si="29"/>
        <v>100</v>
      </c>
      <c r="CJ15" s="27">
        <f t="shared" si="29"/>
        <v>100</v>
      </c>
      <c r="CK15" s="27">
        <f t="shared" si="29"/>
        <v>99.999999999999986</v>
      </c>
      <c r="CL15" s="27">
        <f t="shared" si="29"/>
        <v>100</v>
      </c>
      <c r="CM15" s="27">
        <f t="shared" si="29"/>
        <v>100.00000000000001</v>
      </c>
      <c r="CN15" s="27">
        <f t="shared" si="29"/>
        <v>100</v>
      </c>
      <c r="CO15" s="27">
        <f t="shared" si="29"/>
        <v>100</v>
      </c>
      <c r="CP15" s="27">
        <f t="shared" si="29"/>
        <v>100</v>
      </c>
      <c r="CQ15" s="27">
        <f t="shared" si="29"/>
        <v>100</v>
      </c>
      <c r="CR15" s="27">
        <f t="shared" si="29"/>
        <v>100</v>
      </c>
      <c r="CS15" s="27">
        <f t="shared" si="29"/>
        <v>100</v>
      </c>
      <c r="CT15" s="27">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0</v>
      </c>
      <c r="E16" s="2">
        <v>0</v>
      </c>
      <c r="F16" s="2">
        <v>7</v>
      </c>
      <c r="G16" s="2">
        <v>14</v>
      </c>
      <c r="H16" s="2">
        <v>0</v>
      </c>
      <c r="I16" s="2">
        <v>0</v>
      </c>
      <c r="J16" s="3">
        <v>9</v>
      </c>
      <c r="K16" s="3">
        <v>13</v>
      </c>
      <c r="L16" s="3">
        <v>11</v>
      </c>
      <c r="M16" s="3">
        <v>0</v>
      </c>
      <c r="N16" s="3">
        <v>0</v>
      </c>
      <c r="O16" s="3">
        <v>0</v>
      </c>
      <c r="P16" s="3">
        <v>0</v>
      </c>
      <c r="Q16" s="3">
        <v>0</v>
      </c>
      <c r="R16" s="3">
        <v>0</v>
      </c>
      <c r="S16" s="38">
        <v>54</v>
      </c>
      <c r="V16" s="38">
        <v>128</v>
      </c>
      <c r="W16" s="3">
        <f>P3</f>
        <v>0</v>
      </c>
      <c r="X16" s="3">
        <f>P4</f>
        <v>0</v>
      </c>
      <c r="Y16" s="38">
        <f>P5</f>
        <v>0</v>
      </c>
      <c r="Z16" s="38">
        <f>P6</f>
        <v>7</v>
      </c>
      <c r="AA16" s="38">
        <f>P7</f>
        <v>0</v>
      </c>
      <c r="AB16" s="38">
        <f>P8</f>
        <v>0</v>
      </c>
      <c r="AC16" s="38">
        <f>P9</f>
        <v>0</v>
      </c>
      <c r="AD16" s="38">
        <f>P10</f>
        <v>0</v>
      </c>
      <c r="AE16" s="3">
        <f>P11</f>
        <v>4</v>
      </c>
      <c r="AF16" s="3">
        <f>P12</f>
        <v>0</v>
      </c>
      <c r="AG16" s="3">
        <f>P13</f>
        <v>1</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0</v>
      </c>
      <c r="AX16" s="27">
        <f t="shared" si="30"/>
        <v>0</v>
      </c>
      <c r="AY16" s="24">
        <f t="shared" si="30"/>
        <v>0</v>
      </c>
      <c r="AZ16" s="24">
        <f t="shared" si="30"/>
        <v>12.962962962962964</v>
      </c>
      <c r="BA16" s="24">
        <f t="shared" si="30"/>
        <v>0</v>
      </c>
      <c r="BB16" s="24">
        <f t="shared" si="30"/>
        <v>0</v>
      </c>
      <c r="BC16" s="24">
        <f t="shared" si="30"/>
        <v>0</v>
      </c>
      <c r="BD16" s="24">
        <f t="shared" si="30"/>
        <v>0</v>
      </c>
      <c r="BE16" s="27">
        <f t="shared" si="30"/>
        <v>7.4074074074074074</v>
      </c>
      <c r="BF16" s="27">
        <f t="shared" si="30"/>
        <v>0</v>
      </c>
      <c r="BG16" s="27">
        <f t="shared" si="30"/>
        <v>1.8518518518518519</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100</v>
      </c>
      <c r="BX16" s="27">
        <f t="shared" si="31"/>
        <v>100.00000000000001</v>
      </c>
      <c r="BY16" s="24">
        <f t="shared" si="31"/>
        <v>100</v>
      </c>
      <c r="BZ16" s="24">
        <f t="shared" si="31"/>
        <v>99.999999999999986</v>
      </c>
      <c r="CA16" s="24">
        <f t="shared" si="31"/>
        <v>100</v>
      </c>
      <c r="CB16" s="24">
        <f t="shared" si="31"/>
        <v>100</v>
      </c>
      <c r="CC16" s="24">
        <f t="shared" si="31"/>
        <v>100.00000000000001</v>
      </c>
      <c r="CD16" s="24">
        <f t="shared" si="31"/>
        <v>100</v>
      </c>
      <c r="CE16" s="27">
        <f t="shared" si="31"/>
        <v>100</v>
      </c>
      <c r="CF16" s="27">
        <f t="shared" si="31"/>
        <v>100</v>
      </c>
      <c r="CG16" s="27">
        <f t="shared" si="31"/>
        <v>85.18518518518519</v>
      </c>
      <c r="CH16" s="27">
        <f t="shared" si="31"/>
        <v>100</v>
      </c>
      <c r="CI16" s="27">
        <f t="shared" si="31"/>
        <v>100</v>
      </c>
      <c r="CJ16" s="27">
        <f t="shared" si="31"/>
        <v>100</v>
      </c>
      <c r="CK16" s="27">
        <f t="shared" si="31"/>
        <v>99.999999999999986</v>
      </c>
      <c r="CL16" s="27">
        <f t="shared" si="31"/>
        <v>100</v>
      </c>
      <c r="CM16" s="27">
        <f t="shared" si="31"/>
        <v>100.00000000000001</v>
      </c>
      <c r="CN16" s="27">
        <f t="shared" si="31"/>
        <v>100</v>
      </c>
      <c r="CO16" s="27">
        <f t="shared" si="31"/>
        <v>100</v>
      </c>
      <c r="CP16" s="27">
        <f t="shared" si="31"/>
        <v>100</v>
      </c>
      <c r="CQ16" s="27">
        <f t="shared" si="31"/>
        <v>100</v>
      </c>
      <c r="CR16" s="27">
        <f t="shared" si="31"/>
        <v>100</v>
      </c>
      <c r="CS16" s="27">
        <f t="shared" si="31"/>
        <v>100</v>
      </c>
      <c r="CT16" s="27">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0</v>
      </c>
      <c r="E17" s="2">
        <v>3</v>
      </c>
      <c r="F17" s="2">
        <v>14</v>
      </c>
      <c r="G17" s="2">
        <v>4</v>
      </c>
      <c r="H17" s="3">
        <v>4</v>
      </c>
      <c r="I17" s="3">
        <v>18</v>
      </c>
      <c r="J17" s="3">
        <v>11</v>
      </c>
      <c r="K17" s="3">
        <v>0</v>
      </c>
      <c r="L17" s="3">
        <v>0</v>
      </c>
      <c r="M17" s="3">
        <v>0</v>
      </c>
      <c r="N17" s="3">
        <v>0</v>
      </c>
      <c r="O17" s="3">
        <v>0</v>
      </c>
      <c r="P17" s="3">
        <v>0</v>
      </c>
      <c r="Q17" s="3">
        <v>0</v>
      </c>
      <c r="R17" s="3">
        <v>0</v>
      </c>
      <c r="S17" s="38">
        <v>54</v>
      </c>
      <c r="V17" s="38">
        <v>256</v>
      </c>
      <c r="W17" s="3">
        <f>Q3</f>
        <v>0</v>
      </c>
      <c r="X17" s="3">
        <f>Q4</f>
        <v>0</v>
      </c>
      <c r="Y17" s="38">
        <f>Q5</f>
        <v>0</v>
      </c>
      <c r="Z17" s="38">
        <f>Q6</f>
        <v>0</v>
      </c>
      <c r="AA17" s="38">
        <f>Q7</f>
        <v>0</v>
      </c>
      <c r="AB17" s="38">
        <f>Q8</f>
        <v>0</v>
      </c>
      <c r="AC17" s="38">
        <f>Q9</f>
        <v>0</v>
      </c>
      <c r="AD17" s="38">
        <f>Q10</f>
        <v>0</v>
      </c>
      <c r="AE17" s="3">
        <f>Q11</f>
        <v>0</v>
      </c>
      <c r="AF17" s="3">
        <f>Q12</f>
        <v>0</v>
      </c>
      <c r="AG17" s="3">
        <f>Q13</f>
        <v>8</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14.814814814814815</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100</v>
      </c>
      <c r="BX17" s="27">
        <f t="shared" si="33"/>
        <v>100.00000000000001</v>
      </c>
      <c r="BY17" s="24">
        <f t="shared" si="33"/>
        <v>100</v>
      </c>
      <c r="BZ17" s="24">
        <f t="shared" si="33"/>
        <v>99.999999999999986</v>
      </c>
      <c r="CA17" s="24">
        <f t="shared" si="33"/>
        <v>100</v>
      </c>
      <c r="CB17" s="24">
        <f t="shared" si="33"/>
        <v>100</v>
      </c>
      <c r="CC17" s="24">
        <f t="shared" si="33"/>
        <v>100.00000000000001</v>
      </c>
      <c r="CD17" s="24">
        <f t="shared" si="33"/>
        <v>100</v>
      </c>
      <c r="CE17" s="27">
        <f t="shared" si="33"/>
        <v>100</v>
      </c>
      <c r="CF17" s="27">
        <f t="shared" si="33"/>
        <v>100</v>
      </c>
      <c r="CG17" s="27">
        <f t="shared" si="33"/>
        <v>100</v>
      </c>
      <c r="CH17" s="27">
        <f t="shared" si="33"/>
        <v>100</v>
      </c>
      <c r="CI17" s="27">
        <f t="shared" si="33"/>
        <v>100</v>
      </c>
      <c r="CJ17" s="27">
        <f t="shared" si="33"/>
        <v>100</v>
      </c>
      <c r="CK17" s="27">
        <f t="shared" si="33"/>
        <v>99.999999999999986</v>
      </c>
      <c r="CL17" s="27">
        <f t="shared" si="33"/>
        <v>100</v>
      </c>
      <c r="CM17" s="27">
        <f t="shared" si="33"/>
        <v>100.00000000000001</v>
      </c>
      <c r="CN17" s="27">
        <f t="shared" si="33"/>
        <v>100</v>
      </c>
      <c r="CO17" s="27">
        <f t="shared" si="33"/>
        <v>100</v>
      </c>
      <c r="CP17" s="27">
        <f t="shared" si="33"/>
        <v>100</v>
      </c>
      <c r="CQ17" s="27">
        <f t="shared" si="33"/>
        <v>100</v>
      </c>
      <c r="CR17" s="27">
        <f t="shared" si="33"/>
        <v>100</v>
      </c>
      <c r="CS17" s="27">
        <f t="shared" si="33"/>
        <v>100</v>
      </c>
      <c r="CT17" s="27">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30</v>
      </c>
      <c r="F18" s="2">
        <v>0</v>
      </c>
      <c r="G18" s="2">
        <v>5</v>
      </c>
      <c r="H18" s="2">
        <v>9</v>
      </c>
      <c r="I18" s="2">
        <v>6</v>
      </c>
      <c r="J18" s="4">
        <v>1</v>
      </c>
      <c r="K18" s="3">
        <v>0</v>
      </c>
      <c r="L18" s="3">
        <v>2</v>
      </c>
      <c r="M18" s="3">
        <v>1</v>
      </c>
      <c r="N18" s="3">
        <v>0</v>
      </c>
      <c r="O18" s="3">
        <v>0</v>
      </c>
      <c r="P18" s="3">
        <v>0</v>
      </c>
      <c r="Q18" s="3">
        <v>0</v>
      </c>
      <c r="R18" s="3">
        <v>0</v>
      </c>
      <c r="S18" s="38">
        <v>54</v>
      </c>
      <c r="V18" s="38">
        <v>512</v>
      </c>
      <c r="W18" s="3">
        <f>R3</f>
        <v>0</v>
      </c>
      <c r="X18" s="3">
        <f>R4</f>
        <v>0</v>
      </c>
      <c r="Y18" s="38">
        <f>R5</f>
        <v>0</v>
      </c>
      <c r="Z18" s="38">
        <f>R6</f>
        <v>0</v>
      </c>
      <c r="AA18" s="38">
        <f>R7</f>
        <v>0</v>
      </c>
      <c r="AB18" s="38">
        <f>R8</f>
        <v>0</v>
      </c>
      <c r="AC18" s="38">
        <f>R9</f>
        <v>0</v>
      </c>
      <c r="AD18" s="3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0</v>
      </c>
      <c r="BA18" s="24">
        <f t="shared" si="34"/>
        <v>0</v>
      </c>
      <c r="BB18" s="24">
        <f t="shared" si="34"/>
        <v>0</v>
      </c>
      <c r="BC18" s="24">
        <f t="shared" si="34"/>
        <v>0</v>
      </c>
      <c r="BD18" s="24">
        <f t="shared" si="34"/>
        <v>0</v>
      </c>
      <c r="BE18" s="27">
        <f t="shared" si="34"/>
        <v>0</v>
      </c>
      <c r="BF18" s="27">
        <f t="shared" si="34"/>
        <v>0</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0</v>
      </c>
      <c r="BP18" s="27">
        <f t="shared" si="34"/>
        <v>0</v>
      </c>
      <c r="BQ18" s="27">
        <f t="shared" si="34"/>
        <v>0</v>
      </c>
      <c r="BR18" s="27">
        <f t="shared" si="34"/>
        <v>0</v>
      </c>
      <c r="BS18" s="27">
        <f t="shared" si="34"/>
        <v>0</v>
      </c>
      <c r="BT18" s="27">
        <f t="shared" si="34"/>
        <v>0</v>
      </c>
      <c r="BU18" s="38"/>
      <c r="BV18" s="38">
        <v>512</v>
      </c>
      <c r="BW18" s="27">
        <f t="shared" ref="BW18:CT18" si="35">AW3+AW4+AW5+AW6+AW7+AW8+AW9+AW10+AW11+AW12+AW13+AW14+AW15+AW16+AW17+AW18</f>
        <v>100</v>
      </c>
      <c r="BX18" s="27">
        <f t="shared" si="35"/>
        <v>100.00000000000001</v>
      </c>
      <c r="BY18" s="24">
        <f t="shared" si="35"/>
        <v>100</v>
      </c>
      <c r="BZ18" s="24">
        <f t="shared" si="35"/>
        <v>99.999999999999986</v>
      </c>
      <c r="CA18" s="24">
        <f t="shared" si="35"/>
        <v>100</v>
      </c>
      <c r="CB18" s="24">
        <f t="shared" si="35"/>
        <v>100</v>
      </c>
      <c r="CC18" s="24">
        <f t="shared" si="35"/>
        <v>100.00000000000001</v>
      </c>
      <c r="CD18" s="24">
        <f t="shared" si="35"/>
        <v>100</v>
      </c>
      <c r="CE18" s="27">
        <f t="shared" si="35"/>
        <v>100</v>
      </c>
      <c r="CF18" s="27">
        <f t="shared" si="35"/>
        <v>100</v>
      </c>
      <c r="CG18" s="27">
        <f t="shared" si="35"/>
        <v>100</v>
      </c>
      <c r="CH18" s="27">
        <f t="shared" si="35"/>
        <v>100</v>
      </c>
      <c r="CI18" s="27">
        <f t="shared" si="35"/>
        <v>100</v>
      </c>
      <c r="CJ18" s="27">
        <f t="shared" si="35"/>
        <v>100</v>
      </c>
      <c r="CK18" s="27">
        <f t="shared" si="35"/>
        <v>99.999999999999986</v>
      </c>
      <c r="CL18" s="27">
        <f t="shared" si="35"/>
        <v>100</v>
      </c>
      <c r="CM18" s="27">
        <f t="shared" si="35"/>
        <v>100.00000000000001</v>
      </c>
      <c r="CN18" s="27">
        <f t="shared" si="35"/>
        <v>100</v>
      </c>
      <c r="CO18" s="27">
        <f t="shared" si="35"/>
        <v>100</v>
      </c>
      <c r="CP18" s="27">
        <f t="shared" si="35"/>
        <v>100</v>
      </c>
      <c r="CQ18" s="27">
        <f t="shared" si="35"/>
        <v>100</v>
      </c>
      <c r="CR18" s="27">
        <f t="shared" si="35"/>
        <v>100</v>
      </c>
      <c r="CS18" s="27">
        <f t="shared" si="35"/>
        <v>100</v>
      </c>
      <c r="CT18" s="27">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47</v>
      </c>
      <c r="E19" s="2">
        <v>5</v>
      </c>
      <c r="F19" s="4">
        <v>0</v>
      </c>
      <c r="G19" s="4">
        <v>0</v>
      </c>
      <c r="H19" s="4">
        <v>0</v>
      </c>
      <c r="I19" s="3">
        <v>0</v>
      </c>
      <c r="J19" s="3">
        <v>0</v>
      </c>
      <c r="K19" s="3">
        <v>0</v>
      </c>
      <c r="L19" s="3">
        <v>2</v>
      </c>
      <c r="M19" s="3">
        <v>0</v>
      </c>
      <c r="N19" s="3">
        <v>0</v>
      </c>
      <c r="O19" s="3">
        <v>0</v>
      </c>
      <c r="P19" s="3">
        <v>0</v>
      </c>
      <c r="Q19" s="3">
        <v>0</v>
      </c>
      <c r="R19" s="3">
        <v>0</v>
      </c>
      <c r="S19" s="38">
        <v>54</v>
      </c>
      <c r="V19" s="38" t="s">
        <v>1</v>
      </c>
      <c r="W19" s="38">
        <f>S3</f>
        <v>54</v>
      </c>
      <c r="X19" s="38">
        <f>S4</f>
        <v>54</v>
      </c>
      <c r="Y19" s="38">
        <f>S5</f>
        <v>54</v>
      </c>
      <c r="Z19" s="38">
        <f>S6</f>
        <v>54</v>
      </c>
      <c r="AA19" s="38">
        <f>S7</f>
        <v>54</v>
      </c>
      <c r="AB19" s="38">
        <f>S8</f>
        <v>54</v>
      </c>
      <c r="AC19" s="38">
        <f>S9</f>
        <v>54</v>
      </c>
      <c r="AD19" s="38">
        <f>S10</f>
        <v>54</v>
      </c>
      <c r="AE19" s="38">
        <f>S11</f>
        <v>54</v>
      </c>
      <c r="AF19" s="38">
        <f>S12</f>
        <v>54</v>
      </c>
      <c r="AG19" s="38">
        <f>S13</f>
        <v>54</v>
      </c>
      <c r="AH19" s="38">
        <f>S14</f>
        <v>54</v>
      </c>
      <c r="AI19" s="38">
        <f>S15</f>
        <v>54</v>
      </c>
      <c r="AJ19" s="38">
        <f>S16</f>
        <v>54</v>
      </c>
      <c r="AK19" s="38">
        <f>S17</f>
        <v>54</v>
      </c>
      <c r="AL19" s="38">
        <f>S18</f>
        <v>54</v>
      </c>
      <c r="AM19" s="38">
        <f>S19</f>
        <v>54</v>
      </c>
      <c r="AN19" s="38">
        <f>S20</f>
        <v>54</v>
      </c>
      <c r="AO19" s="38">
        <f>S21</f>
        <v>54</v>
      </c>
      <c r="AP19" s="38">
        <f>S22</f>
        <v>53</v>
      </c>
      <c r="AQ19" s="38">
        <f>S23</f>
        <v>54</v>
      </c>
      <c r="AR19" s="38">
        <f>S24</f>
        <v>54</v>
      </c>
      <c r="AS19" s="38">
        <f>S25</f>
        <v>54</v>
      </c>
      <c r="AT19" s="38">
        <f>S26</f>
        <v>54</v>
      </c>
      <c r="AV19" s="38" t="s">
        <v>1</v>
      </c>
      <c r="AW19" s="24">
        <f t="shared" ref="AW19:BT19" si="36">SUM(AW3:AW18)</f>
        <v>100</v>
      </c>
      <c r="AX19" s="24">
        <f t="shared" si="36"/>
        <v>100.00000000000001</v>
      </c>
      <c r="AY19" s="24">
        <f t="shared" si="36"/>
        <v>100</v>
      </c>
      <c r="AZ19" s="24">
        <f t="shared" si="36"/>
        <v>99.999999999999986</v>
      </c>
      <c r="BA19" s="24">
        <f t="shared" si="36"/>
        <v>100</v>
      </c>
      <c r="BB19" s="24">
        <f t="shared" si="36"/>
        <v>100</v>
      </c>
      <c r="BC19" s="24">
        <f t="shared" si="36"/>
        <v>100.00000000000001</v>
      </c>
      <c r="BD19" s="24">
        <f t="shared" si="36"/>
        <v>100</v>
      </c>
      <c r="BE19" s="24">
        <f t="shared" si="36"/>
        <v>100</v>
      </c>
      <c r="BF19" s="24">
        <f t="shared" si="36"/>
        <v>100</v>
      </c>
      <c r="BG19" s="24">
        <f t="shared" si="36"/>
        <v>100</v>
      </c>
      <c r="BH19" s="24">
        <f t="shared" si="36"/>
        <v>100</v>
      </c>
      <c r="BI19" s="24">
        <f t="shared" si="36"/>
        <v>100</v>
      </c>
      <c r="BJ19" s="24">
        <f t="shared" si="36"/>
        <v>100</v>
      </c>
      <c r="BK19" s="24">
        <f t="shared" si="36"/>
        <v>99.999999999999986</v>
      </c>
      <c r="BL19" s="24">
        <f t="shared" si="36"/>
        <v>100</v>
      </c>
      <c r="BM19" s="24">
        <f t="shared" si="36"/>
        <v>100.00000000000001</v>
      </c>
      <c r="BN19" s="24">
        <f t="shared" si="36"/>
        <v>100</v>
      </c>
      <c r="BO19" s="24">
        <f t="shared" si="36"/>
        <v>100</v>
      </c>
      <c r="BP19" s="24">
        <f t="shared" si="36"/>
        <v>100</v>
      </c>
      <c r="BQ19" s="24">
        <f t="shared" si="36"/>
        <v>100</v>
      </c>
      <c r="BR19" s="24">
        <f t="shared" si="36"/>
        <v>100</v>
      </c>
      <c r="BS19" s="24">
        <f t="shared" si="36"/>
        <v>100</v>
      </c>
      <c r="BT19" s="24">
        <f t="shared" si="36"/>
        <v>100</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0</v>
      </c>
      <c r="E20" s="2">
        <v>0</v>
      </c>
      <c r="F20" s="2">
        <v>0</v>
      </c>
      <c r="G20" s="2">
        <v>2</v>
      </c>
      <c r="H20" s="2">
        <v>19</v>
      </c>
      <c r="I20" s="2">
        <v>33</v>
      </c>
      <c r="J20" s="3">
        <v>0</v>
      </c>
      <c r="K20" s="3">
        <v>0</v>
      </c>
      <c r="L20" s="3">
        <v>0</v>
      </c>
      <c r="M20" s="3">
        <v>0</v>
      </c>
      <c r="N20" s="3">
        <v>0</v>
      </c>
      <c r="O20" s="3">
        <v>0</v>
      </c>
      <c r="P20" s="3">
        <v>0</v>
      </c>
      <c r="Q20" s="3">
        <v>0</v>
      </c>
      <c r="R20" s="3">
        <v>0</v>
      </c>
      <c r="S20" s="38">
        <v>54</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2</v>
      </c>
      <c r="F21" s="2">
        <v>0</v>
      </c>
      <c r="G21" s="2">
        <v>10</v>
      </c>
      <c r="H21" s="2">
        <v>3</v>
      </c>
      <c r="I21" s="2">
        <v>0</v>
      </c>
      <c r="J21" s="4">
        <v>0</v>
      </c>
      <c r="K21" s="3">
        <v>0</v>
      </c>
      <c r="L21" s="3">
        <v>0</v>
      </c>
      <c r="M21" s="3">
        <v>0</v>
      </c>
      <c r="N21" s="3">
        <v>39</v>
      </c>
      <c r="O21" s="3">
        <v>0</v>
      </c>
      <c r="P21" s="3">
        <v>0</v>
      </c>
      <c r="Q21" s="3">
        <v>0</v>
      </c>
      <c r="R21" s="3">
        <v>0</v>
      </c>
      <c r="S21" s="38">
        <v>54</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1</v>
      </c>
      <c r="E22" s="2">
        <v>4</v>
      </c>
      <c r="F22" s="2">
        <v>18</v>
      </c>
      <c r="G22" s="2">
        <v>1</v>
      </c>
      <c r="H22" s="4">
        <v>0</v>
      </c>
      <c r="I22" s="3">
        <v>0</v>
      </c>
      <c r="J22" s="3">
        <v>0</v>
      </c>
      <c r="K22" s="3">
        <v>0</v>
      </c>
      <c r="L22" s="3">
        <v>29</v>
      </c>
      <c r="M22" s="3">
        <v>0</v>
      </c>
      <c r="N22" s="3">
        <v>0</v>
      </c>
      <c r="O22" s="3">
        <v>0</v>
      </c>
      <c r="P22" s="3">
        <v>0</v>
      </c>
      <c r="Q22" s="3">
        <v>0</v>
      </c>
      <c r="R22" s="3">
        <v>0</v>
      </c>
      <c r="S22" s="38">
        <v>53</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0</v>
      </c>
      <c r="F23" s="2">
        <v>0</v>
      </c>
      <c r="G23" s="2">
        <v>1</v>
      </c>
      <c r="H23" s="2">
        <v>30</v>
      </c>
      <c r="I23" s="2">
        <v>22</v>
      </c>
      <c r="J23" s="2">
        <v>1</v>
      </c>
      <c r="K23" s="2">
        <v>0</v>
      </c>
      <c r="L23" s="3">
        <v>0</v>
      </c>
      <c r="M23" s="3">
        <v>0</v>
      </c>
      <c r="N23" s="3">
        <v>0</v>
      </c>
      <c r="O23" s="3">
        <v>0</v>
      </c>
      <c r="P23" s="3">
        <v>0</v>
      </c>
      <c r="Q23" s="3">
        <v>0</v>
      </c>
      <c r="R23" s="3">
        <v>0</v>
      </c>
      <c r="S23" s="38">
        <v>54</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0</v>
      </c>
      <c r="F24" s="2">
        <v>0</v>
      </c>
      <c r="G24" s="2">
        <v>0</v>
      </c>
      <c r="H24" s="2">
        <v>1</v>
      </c>
      <c r="I24" s="2">
        <v>27</v>
      </c>
      <c r="J24" s="2">
        <v>26</v>
      </c>
      <c r="K24" s="2">
        <v>0</v>
      </c>
      <c r="L24" s="3">
        <v>0</v>
      </c>
      <c r="M24" s="3">
        <v>0</v>
      </c>
      <c r="N24" s="3">
        <v>0</v>
      </c>
      <c r="O24" s="3">
        <v>0</v>
      </c>
      <c r="P24" s="3">
        <v>0</v>
      </c>
      <c r="Q24" s="3">
        <v>0</v>
      </c>
      <c r="R24" s="3">
        <v>0</v>
      </c>
      <c r="S24" s="38">
        <v>54</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4</v>
      </c>
      <c r="G25" s="2">
        <v>0</v>
      </c>
      <c r="H25" s="2">
        <v>10</v>
      </c>
      <c r="I25" s="2">
        <v>11</v>
      </c>
      <c r="J25" s="2">
        <v>18</v>
      </c>
      <c r="K25" s="2">
        <v>11</v>
      </c>
      <c r="L25" s="3">
        <v>0</v>
      </c>
      <c r="M25" s="3">
        <v>0</v>
      </c>
      <c r="N25" s="3">
        <v>0</v>
      </c>
      <c r="O25" s="3">
        <v>0</v>
      </c>
      <c r="P25" s="3">
        <v>0</v>
      </c>
      <c r="Q25" s="3">
        <v>0</v>
      </c>
      <c r="R25" s="3">
        <v>0</v>
      </c>
      <c r="S25" s="38">
        <v>54</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38</v>
      </c>
      <c r="E26" s="2">
        <v>0</v>
      </c>
      <c r="F26" s="2">
        <v>11</v>
      </c>
      <c r="G26" s="2">
        <v>5</v>
      </c>
      <c r="H26" s="2">
        <v>0</v>
      </c>
      <c r="I26" s="3">
        <v>0</v>
      </c>
      <c r="J26" s="3">
        <v>0</v>
      </c>
      <c r="K26" s="3">
        <v>0</v>
      </c>
      <c r="L26" s="3">
        <v>0</v>
      </c>
      <c r="M26" s="3">
        <v>0</v>
      </c>
      <c r="N26" s="3">
        <v>0</v>
      </c>
      <c r="O26" s="3">
        <v>0</v>
      </c>
      <c r="P26" s="3">
        <v>0</v>
      </c>
      <c r="Q26" s="3">
        <v>0</v>
      </c>
      <c r="R26" s="3">
        <v>0</v>
      </c>
      <c r="S26" s="38">
        <v>54</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7"/>
  <sheetViews>
    <sheetView zoomScale="75" zoomScaleNormal="75" workbookViewId="0">
      <selection activeCell="L45" sqref="L45"/>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0</v>
      </c>
      <c r="E5" s="38">
        <v>0</v>
      </c>
      <c r="F5" s="38">
        <v>0</v>
      </c>
      <c r="G5" s="38">
        <v>0</v>
      </c>
      <c r="H5" s="38">
        <v>0</v>
      </c>
      <c r="I5" s="38">
        <v>1</v>
      </c>
      <c r="J5" s="38">
        <v>20</v>
      </c>
      <c r="K5" s="38">
        <v>6</v>
      </c>
      <c r="L5" s="38">
        <v>0</v>
      </c>
      <c r="M5" s="38">
        <v>0</v>
      </c>
      <c r="N5" s="38">
        <v>0</v>
      </c>
      <c r="O5" s="38">
        <v>0</v>
      </c>
      <c r="P5" s="38">
        <v>0</v>
      </c>
      <c r="Q5" s="38">
        <v>0</v>
      </c>
      <c r="R5" s="38">
        <v>0</v>
      </c>
      <c r="S5" s="22">
        <v>27</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27</v>
      </c>
      <c r="CY5" s="20">
        <f t="shared" si="5"/>
        <v>27</v>
      </c>
      <c r="CZ5" s="20">
        <f t="shared" si="5"/>
        <v>27</v>
      </c>
      <c r="DA5" s="20">
        <f t="shared" si="5"/>
        <v>27</v>
      </c>
      <c r="DB5" s="20">
        <f t="shared" si="5"/>
        <v>27</v>
      </c>
      <c r="DC5" s="20">
        <f t="shared" si="5"/>
        <v>27</v>
      </c>
      <c r="DD5" s="20">
        <f t="shared" si="5"/>
        <v>27</v>
      </c>
      <c r="DE5" s="21">
        <f t="shared" si="5"/>
        <v>27</v>
      </c>
      <c r="DF5" s="21">
        <f t="shared" si="5"/>
        <v>27</v>
      </c>
      <c r="DG5" s="21">
        <f t="shared" si="5"/>
        <v>27</v>
      </c>
      <c r="DH5" s="21">
        <f t="shared" si="5"/>
        <v>27</v>
      </c>
      <c r="DI5" s="21">
        <f t="shared" si="5"/>
        <v>27</v>
      </c>
      <c r="DJ5" s="21">
        <f t="shared" si="5"/>
        <v>27</v>
      </c>
      <c r="DK5" s="21">
        <f t="shared" si="5"/>
        <v>27</v>
      </c>
      <c r="DL5" s="21">
        <f t="shared" si="5"/>
        <v>27</v>
      </c>
      <c r="DM5" s="21">
        <f t="shared" si="5"/>
        <v>27</v>
      </c>
      <c r="DN5" s="21">
        <f t="shared" si="5"/>
        <v>27</v>
      </c>
      <c r="DO5" s="21">
        <f t="shared" si="5"/>
        <v>27</v>
      </c>
      <c r="DP5" s="21">
        <f t="shared" si="5"/>
        <v>27</v>
      </c>
      <c r="DQ5" s="21">
        <f t="shared" si="5"/>
        <v>27</v>
      </c>
      <c r="DR5" s="21">
        <f t="shared" si="5"/>
        <v>27</v>
      </c>
      <c r="DS5" s="21">
        <f t="shared" si="5"/>
        <v>27</v>
      </c>
      <c r="DT5" s="21">
        <f t="shared" si="5"/>
        <v>27</v>
      </c>
      <c r="DU5" s="21">
        <f t="shared" si="5"/>
        <v>27</v>
      </c>
    </row>
    <row r="6" spans="1:126" s="1" customFormat="1" ht="18.75" x14ac:dyDescent="0.25">
      <c r="B6" s="1" t="s">
        <v>25</v>
      </c>
      <c r="C6" s="38">
        <v>0</v>
      </c>
      <c r="D6" s="38">
        <v>0</v>
      </c>
      <c r="E6" s="38">
        <v>0</v>
      </c>
      <c r="F6" s="38">
        <v>0</v>
      </c>
      <c r="G6" s="38">
        <v>0</v>
      </c>
      <c r="H6" s="38">
        <v>0</v>
      </c>
      <c r="I6" s="38">
        <v>0</v>
      </c>
      <c r="J6" s="38">
        <v>0</v>
      </c>
      <c r="K6" s="38">
        <v>0</v>
      </c>
      <c r="L6" s="38">
        <v>0</v>
      </c>
      <c r="M6" s="38">
        <v>27</v>
      </c>
      <c r="N6" s="38">
        <v>0</v>
      </c>
      <c r="O6" s="38">
        <v>0</v>
      </c>
      <c r="P6" s="38">
        <v>0</v>
      </c>
      <c r="Q6" s="38">
        <v>0</v>
      </c>
      <c r="R6" s="38">
        <v>0</v>
      </c>
      <c r="S6" s="1">
        <v>27</v>
      </c>
      <c r="V6" s="1">
        <v>3.125E-2</v>
      </c>
      <c r="W6" s="6">
        <f>D5</f>
        <v>0</v>
      </c>
      <c r="X6" s="1">
        <f>D6</f>
        <v>0</v>
      </c>
      <c r="Y6" s="2">
        <f>D7</f>
        <v>0</v>
      </c>
      <c r="Z6" s="1">
        <f>D8</f>
        <v>0</v>
      </c>
      <c r="AA6" s="1">
        <f>D9</f>
        <v>1</v>
      </c>
      <c r="AB6" s="1">
        <f>D10</f>
        <v>0</v>
      </c>
      <c r="AC6" s="4">
        <f>D11</f>
        <v>0</v>
      </c>
      <c r="AD6" s="1">
        <f>D12</f>
        <v>0</v>
      </c>
      <c r="AE6" s="1">
        <f>D13</f>
        <v>0</v>
      </c>
      <c r="AF6" s="1">
        <f>D14</f>
        <v>0</v>
      </c>
      <c r="AG6" s="1">
        <f>D15</f>
        <v>0</v>
      </c>
      <c r="AH6" s="38">
        <f>D16</f>
        <v>0</v>
      </c>
      <c r="AI6" s="1">
        <f>D17</f>
        <v>0</v>
      </c>
      <c r="AJ6" s="1">
        <f>D18</f>
        <v>1</v>
      </c>
      <c r="AK6" s="1">
        <f>D19</f>
        <v>0</v>
      </c>
      <c r="AL6" s="1">
        <f>D20</f>
        <v>0</v>
      </c>
      <c r="AM6" s="1">
        <f>D21</f>
        <v>0</v>
      </c>
      <c r="AN6" s="1">
        <f>D22</f>
        <v>0</v>
      </c>
      <c r="AO6" s="1">
        <f>D23</f>
        <v>0</v>
      </c>
      <c r="AP6" s="1">
        <f>D24</f>
        <v>0</v>
      </c>
      <c r="AQ6" s="2">
        <f>D25</f>
        <v>0</v>
      </c>
      <c r="AR6" s="2">
        <f>D26</f>
        <v>0</v>
      </c>
      <c r="AS6" s="2">
        <f>D27</f>
        <v>0</v>
      </c>
      <c r="AT6" s="2">
        <f>D28</f>
        <v>18</v>
      </c>
      <c r="AU6" s="5"/>
      <c r="AV6" s="1">
        <v>3.125E-2</v>
      </c>
      <c r="AW6" s="31">
        <f t="shared" ref="AW6:BT6" si="6">PRODUCT(W6*100*1/W21)</f>
        <v>0</v>
      </c>
      <c r="AX6" s="24">
        <f t="shared" si="6"/>
        <v>0</v>
      </c>
      <c r="AY6" s="25">
        <f t="shared" si="6"/>
        <v>0</v>
      </c>
      <c r="AZ6" s="24">
        <f t="shared" si="6"/>
        <v>0</v>
      </c>
      <c r="BA6" s="24">
        <f t="shared" si="6"/>
        <v>3.7037037037037037</v>
      </c>
      <c r="BB6" s="24">
        <f t="shared" si="6"/>
        <v>0</v>
      </c>
      <c r="BC6" s="26">
        <f t="shared" si="6"/>
        <v>0</v>
      </c>
      <c r="BD6" s="24">
        <f t="shared" si="6"/>
        <v>0</v>
      </c>
      <c r="BE6" s="24">
        <f t="shared" si="6"/>
        <v>0</v>
      </c>
      <c r="BF6" s="24">
        <f t="shared" si="6"/>
        <v>0</v>
      </c>
      <c r="BG6" s="24">
        <f t="shared" si="6"/>
        <v>0</v>
      </c>
      <c r="BH6" s="38">
        <f t="shared" si="6"/>
        <v>0</v>
      </c>
      <c r="BI6" s="24">
        <f t="shared" si="6"/>
        <v>0</v>
      </c>
      <c r="BJ6" s="24">
        <f t="shared" si="6"/>
        <v>3.7037037037037037</v>
      </c>
      <c r="BK6" s="24">
        <f t="shared" si="6"/>
        <v>0</v>
      </c>
      <c r="BL6" s="24">
        <f t="shared" si="6"/>
        <v>0</v>
      </c>
      <c r="BM6" s="24">
        <f t="shared" si="6"/>
        <v>0</v>
      </c>
      <c r="BN6" s="24">
        <f t="shared" si="6"/>
        <v>0</v>
      </c>
      <c r="BO6" s="24">
        <f t="shared" si="6"/>
        <v>0</v>
      </c>
      <c r="BP6" s="24">
        <f t="shared" si="6"/>
        <v>0</v>
      </c>
      <c r="BQ6" s="25">
        <f t="shared" si="6"/>
        <v>0</v>
      </c>
      <c r="BR6" s="25">
        <f t="shared" si="6"/>
        <v>0</v>
      </c>
      <c r="BS6" s="25">
        <f t="shared" si="6"/>
        <v>0</v>
      </c>
      <c r="BT6" s="25">
        <f t="shared" si="6"/>
        <v>66.666666666666671</v>
      </c>
      <c r="BV6" s="1">
        <v>3.125E-2</v>
      </c>
      <c r="BW6" s="31">
        <f t="shared" ref="BW6:CB6" si="7">AW5+AW6</f>
        <v>0</v>
      </c>
      <c r="BX6" s="24">
        <f t="shared" si="7"/>
        <v>0</v>
      </c>
      <c r="BY6" s="25">
        <f t="shared" si="7"/>
        <v>0</v>
      </c>
      <c r="BZ6" s="24">
        <f t="shared" si="7"/>
        <v>0</v>
      </c>
      <c r="CA6" s="24">
        <f t="shared" si="7"/>
        <v>3.7037037037037037</v>
      </c>
      <c r="CB6" s="24">
        <f t="shared" si="7"/>
        <v>0</v>
      </c>
      <c r="CC6" s="26">
        <f t="shared" ref="CC6:CT6" si="8">BC5+BC6</f>
        <v>0</v>
      </c>
      <c r="CD6" s="24">
        <f t="shared" si="8"/>
        <v>0</v>
      </c>
      <c r="CE6" s="24">
        <f t="shared" si="8"/>
        <v>0</v>
      </c>
      <c r="CF6" s="24">
        <f t="shared" si="8"/>
        <v>0</v>
      </c>
      <c r="CG6" s="24">
        <f t="shared" si="8"/>
        <v>0</v>
      </c>
      <c r="CH6" s="38">
        <f t="shared" si="8"/>
        <v>0</v>
      </c>
      <c r="CI6" s="24">
        <f t="shared" si="8"/>
        <v>0</v>
      </c>
      <c r="CJ6" s="24">
        <f t="shared" si="8"/>
        <v>3.7037037037037037</v>
      </c>
      <c r="CK6" s="24">
        <f t="shared" si="8"/>
        <v>0</v>
      </c>
      <c r="CL6" s="24">
        <f t="shared" si="8"/>
        <v>0</v>
      </c>
      <c r="CM6" s="24">
        <f t="shared" si="8"/>
        <v>0</v>
      </c>
      <c r="CN6" s="24">
        <f t="shared" si="8"/>
        <v>0</v>
      </c>
      <c r="CO6" s="24">
        <f t="shared" si="8"/>
        <v>0</v>
      </c>
      <c r="CP6" s="24">
        <f t="shared" si="8"/>
        <v>0</v>
      </c>
      <c r="CQ6" s="25">
        <f t="shared" si="8"/>
        <v>0</v>
      </c>
      <c r="CR6" s="25">
        <f t="shared" si="8"/>
        <v>0</v>
      </c>
      <c r="CS6" s="25">
        <f t="shared" si="8"/>
        <v>0</v>
      </c>
      <c r="CT6" s="25">
        <f t="shared" si="8"/>
        <v>66.666666666666671</v>
      </c>
      <c r="CU6" s="29"/>
      <c r="CV6" s="29"/>
      <c r="CW6" s="19" t="s">
        <v>39</v>
      </c>
      <c r="CX6" s="17"/>
      <c r="CY6" s="17"/>
      <c r="CZ6" s="17">
        <f>BY13</f>
        <v>100</v>
      </c>
      <c r="DA6" s="17"/>
      <c r="DB6" s="17"/>
      <c r="DC6" s="17"/>
      <c r="DD6" s="17"/>
      <c r="DE6" s="16"/>
      <c r="DF6" s="16"/>
      <c r="DG6" s="16"/>
      <c r="DH6" s="16"/>
      <c r="DI6" s="16"/>
      <c r="DJ6" s="12"/>
      <c r="DK6" s="16"/>
      <c r="DL6" s="16"/>
      <c r="DM6" s="16"/>
      <c r="DN6" s="16"/>
      <c r="DO6" s="16"/>
      <c r="DP6" s="16"/>
      <c r="DQ6" s="16"/>
      <c r="DR6" s="16">
        <f>CQ13</f>
        <v>96.296296296296291</v>
      </c>
      <c r="DS6" s="16">
        <f>CR13</f>
        <v>100</v>
      </c>
      <c r="DT6" s="16">
        <f>CS12</f>
        <v>100</v>
      </c>
      <c r="DU6" s="16">
        <f>CT9</f>
        <v>100</v>
      </c>
    </row>
    <row r="7" spans="1:126" s="1" customFormat="1" ht="18.75" x14ac:dyDescent="0.25">
      <c r="B7" s="1" t="s">
        <v>3</v>
      </c>
      <c r="C7" s="2">
        <v>0</v>
      </c>
      <c r="D7" s="2">
        <v>0</v>
      </c>
      <c r="E7" s="2">
        <v>0</v>
      </c>
      <c r="F7" s="2">
        <v>0</v>
      </c>
      <c r="G7" s="2">
        <v>0</v>
      </c>
      <c r="H7" s="2">
        <v>7</v>
      </c>
      <c r="I7" s="2">
        <v>19</v>
      </c>
      <c r="J7" s="2">
        <v>0</v>
      </c>
      <c r="K7" s="2">
        <v>1</v>
      </c>
      <c r="L7" s="4">
        <v>0</v>
      </c>
      <c r="M7" s="3">
        <v>0</v>
      </c>
      <c r="N7" s="3">
        <v>0</v>
      </c>
      <c r="O7" s="3">
        <v>0</v>
      </c>
      <c r="P7" s="3">
        <v>0</v>
      </c>
      <c r="Q7" s="3">
        <v>0</v>
      </c>
      <c r="R7" s="3">
        <v>0</v>
      </c>
      <c r="S7" s="1">
        <v>27</v>
      </c>
      <c r="V7" s="1">
        <v>6.25E-2</v>
      </c>
      <c r="W7" s="6">
        <f>E5</f>
        <v>0</v>
      </c>
      <c r="X7" s="1">
        <f>E6</f>
        <v>0</v>
      </c>
      <c r="Y7" s="2">
        <f>E7</f>
        <v>0</v>
      </c>
      <c r="Z7" s="1">
        <f>E8</f>
        <v>0</v>
      </c>
      <c r="AA7" s="1">
        <f>E9</f>
        <v>0</v>
      </c>
      <c r="AB7" s="1">
        <f>E10</f>
        <v>0</v>
      </c>
      <c r="AC7" s="4">
        <f>E11</f>
        <v>0</v>
      </c>
      <c r="AD7" s="1">
        <f>E12</f>
        <v>1</v>
      </c>
      <c r="AE7" s="1">
        <f>E13</f>
        <v>0</v>
      </c>
      <c r="AF7" s="1">
        <f>E14</f>
        <v>0</v>
      </c>
      <c r="AG7" s="1">
        <f>E15</f>
        <v>0</v>
      </c>
      <c r="AH7" s="38">
        <f>E16</f>
        <v>24</v>
      </c>
      <c r="AI7" s="1">
        <f>E17</f>
        <v>0</v>
      </c>
      <c r="AJ7" s="1">
        <f>E18</f>
        <v>0</v>
      </c>
      <c r="AK7" s="1">
        <f>E19</f>
        <v>1</v>
      </c>
      <c r="AL7" s="1">
        <f>E20</f>
        <v>0</v>
      </c>
      <c r="AM7" s="1">
        <f>E21</f>
        <v>0</v>
      </c>
      <c r="AN7" s="1">
        <f>E22</f>
        <v>0</v>
      </c>
      <c r="AO7" s="1">
        <f>E23</f>
        <v>0</v>
      </c>
      <c r="AP7" s="1">
        <f>E24</f>
        <v>0</v>
      </c>
      <c r="AQ7" s="2">
        <f>E25</f>
        <v>0</v>
      </c>
      <c r="AR7" s="2">
        <f>E26</f>
        <v>0</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0</v>
      </c>
      <c r="BD7" s="24">
        <f t="shared" si="9"/>
        <v>3.7037037037037037</v>
      </c>
      <c r="BE7" s="24">
        <f t="shared" si="9"/>
        <v>0</v>
      </c>
      <c r="BF7" s="24">
        <f t="shared" si="9"/>
        <v>0</v>
      </c>
      <c r="BG7" s="24">
        <f t="shared" si="9"/>
        <v>0</v>
      </c>
      <c r="BH7" s="38">
        <f t="shared" si="9"/>
        <v>88.888888888888886</v>
      </c>
      <c r="BI7" s="24">
        <f t="shared" si="9"/>
        <v>0</v>
      </c>
      <c r="BJ7" s="24">
        <f t="shared" si="9"/>
        <v>0</v>
      </c>
      <c r="BK7" s="24">
        <f t="shared" si="9"/>
        <v>3.7037037037037037</v>
      </c>
      <c r="BL7" s="24">
        <f t="shared" si="9"/>
        <v>0</v>
      </c>
      <c r="BM7" s="24">
        <f t="shared" si="9"/>
        <v>0</v>
      </c>
      <c r="BN7" s="24">
        <f t="shared" si="9"/>
        <v>0</v>
      </c>
      <c r="BO7" s="24">
        <f t="shared" si="9"/>
        <v>0</v>
      </c>
      <c r="BP7" s="24">
        <f t="shared" si="9"/>
        <v>0</v>
      </c>
      <c r="BQ7" s="25">
        <f t="shared" si="9"/>
        <v>0</v>
      </c>
      <c r="BR7" s="25">
        <f t="shared" si="9"/>
        <v>0</v>
      </c>
      <c r="BS7" s="25">
        <f t="shared" si="9"/>
        <v>0</v>
      </c>
      <c r="BT7" s="25">
        <f t="shared" si="9"/>
        <v>0</v>
      </c>
      <c r="BV7" s="1">
        <v>6.25E-2</v>
      </c>
      <c r="BW7" s="31">
        <f t="shared" ref="BW7:CB7" si="10">AW5+AW6+AW7</f>
        <v>0</v>
      </c>
      <c r="BX7" s="24">
        <f t="shared" si="10"/>
        <v>0</v>
      </c>
      <c r="BY7" s="25">
        <f t="shared" si="10"/>
        <v>0</v>
      </c>
      <c r="BZ7" s="24">
        <f t="shared" si="10"/>
        <v>0</v>
      </c>
      <c r="CA7" s="24">
        <f t="shared" si="10"/>
        <v>3.7037037037037037</v>
      </c>
      <c r="CB7" s="24">
        <f t="shared" si="10"/>
        <v>0</v>
      </c>
      <c r="CC7" s="26">
        <f t="shared" ref="CC7:CN8" si="11">BC5+BC6+BC7</f>
        <v>0</v>
      </c>
      <c r="CD7" s="24">
        <f t="shared" si="11"/>
        <v>3.7037037037037037</v>
      </c>
      <c r="CE7" s="24">
        <f t="shared" si="11"/>
        <v>0</v>
      </c>
      <c r="CF7" s="24">
        <f t="shared" si="11"/>
        <v>0</v>
      </c>
      <c r="CG7" s="24">
        <f t="shared" si="11"/>
        <v>0</v>
      </c>
      <c r="CH7" s="38">
        <f t="shared" si="11"/>
        <v>88.888888888888886</v>
      </c>
      <c r="CI7" s="24">
        <f t="shared" si="11"/>
        <v>0</v>
      </c>
      <c r="CJ7" s="24">
        <f t="shared" si="11"/>
        <v>3.7037037037037037</v>
      </c>
      <c r="CK7" s="24">
        <f t="shared" si="11"/>
        <v>3.7037037037037037</v>
      </c>
      <c r="CL7" s="24">
        <f t="shared" si="11"/>
        <v>0</v>
      </c>
      <c r="CM7" s="24">
        <f t="shared" si="11"/>
        <v>0</v>
      </c>
      <c r="CN7" s="24">
        <f t="shared" si="11"/>
        <v>0</v>
      </c>
      <c r="CO7" s="24">
        <f t="shared" ref="CO7:CT7" si="12">BO5+BO6+BO7</f>
        <v>0</v>
      </c>
      <c r="CP7" s="24">
        <f t="shared" si="12"/>
        <v>0</v>
      </c>
      <c r="CQ7" s="25">
        <f t="shared" si="12"/>
        <v>0</v>
      </c>
      <c r="CR7" s="25">
        <f t="shared" si="12"/>
        <v>0</v>
      </c>
      <c r="CS7" s="25">
        <f t="shared" si="12"/>
        <v>0</v>
      </c>
      <c r="CT7" s="25">
        <f t="shared" si="12"/>
        <v>66.666666666666671</v>
      </c>
      <c r="CU7" s="29"/>
      <c r="CV7" s="29"/>
      <c r="CW7" s="19" t="s">
        <v>40</v>
      </c>
      <c r="CX7" s="17"/>
      <c r="CY7" s="17"/>
      <c r="CZ7" s="17">
        <f>BY14-BY13</f>
        <v>0</v>
      </c>
      <c r="DA7" s="17"/>
      <c r="DB7" s="17"/>
      <c r="DC7" s="17"/>
      <c r="DD7" s="17">
        <f>CC13</f>
        <v>100.00000000000001</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1</v>
      </c>
      <c r="H8" s="38">
        <v>0</v>
      </c>
      <c r="I8" s="38">
        <v>1</v>
      </c>
      <c r="J8" s="38">
        <v>7</v>
      </c>
      <c r="K8" s="38">
        <v>18</v>
      </c>
      <c r="L8" s="38">
        <v>0</v>
      </c>
      <c r="M8" s="38">
        <v>0</v>
      </c>
      <c r="N8" s="38">
        <v>0</v>
      </c>
      <c r="O8" s="38">
        <v>0</v>
      </c>
      <c r="P8" s="38">
        <v>0</v>
      </c>
      <c r="Q8" s="38">
        <v>0</v>
      </c>
      <c r="R8" s="38">
        <v>0</v>
      </c>
      <c r="S8" s="1">
        <v>27</v>
      </c>
      <c r="V8" s="1">
        <v>0.125</v>
      </c>
      <c r="W8" s="6">
        <f>F5</f>
        <v>0</v>
      </c>
      <c r="X8" s="1">
        <f>F6</f>
        <v>0</v>
      </c>
      <c r="Y8" s="2">
        <f>F7</f>
        <v>0</v>
      </c>
      <c r="Z8" s="1">
        <f>F8</f>
        <v>0</v>
      </c>
      <c r="AA8" s="1">
        <f>F9</f>
        <v>0</v>
      </c>
      <c r="AB8" s="1">
        <f>F10</f>
        <v>0</v>
      </c>
      <c r="AC8" s="4">
        <f>F11</f>
        <v>0</v>
      </c>
      <c r="AD8" s="1">
        <f>F12</f>
        <v>0</v>
      </c>
      <c r="AE8" s="1">
        <f>F13</f>
        <v>0</v>
      </c>
      <c r="AF8" s="1">
        <f>F14</f>
        <v>0</v>
      </c>
      <c r="AG8" s="1">
        <f>F15</f>
        <v>0</v>
      </c>
      <c r="AH8" s="38">
        <f>F16</f>
        <v>0</v>
      </c>
      <c r="AI8" s="1">
        <f>F17</f>
        <v>1</v>
      </c>
      <c r="AJ8" s="1">
        <f>F18</f>
        <v>0</v>
      </c>
      <c r="AK8" s="1">
        <f>F19</f>
        <v>3</v>
      </c>
      <c r="AL8" s="1">
        <f>F20</f>
        <v>0</v>
      </c>
      <c r="AM8" s="1">
        <f>F21</f>
        <v>0</v>
      </c>
      <c r="AN8" s="1">
        <f>F22</f>
        <v>0</v>
      </c>
      <c r="AO8" s="1">
        <f>F23</f>
        <v>0</v>
      </c>
      <c r="AP8" s="1">
        <f>F24</f>
        <v>0</v>
      </c>
      <c r="AQ8" s="2">
        <f>F25</f>
        <v>0</v>
      </c>
      <c r="AR8" s="2">
        <f>F25</f>
        <v>0</v>
      </c>
      <c r="AS8" s="2">
        <f>F27</f>
        <v>25</v>
      </c>
      <c r="AT8" s="2">
        <f>F28</f>
        <v>9</v>
      </c>
      <c r="AU8" s="5"/>
      <c r="AV8" s="1">
        <v>0.125</v>
      </c>
      <c r="AW8" s="31">
        <f t="shared" ref="AW8:BT8" si="13">PRODUCT(W8*100*1/W21)</f>
        <v>0</v>
      </c>
      <c r="AX8" s="24">
        <f t="shared" si="13"/>
        <v>0</v>
      </c>
      <c r="AY8" s="25">
        <f t="shared" si="13"/>
        <v>0</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3.7037037037037037</v>
      </c>
      <c r="BJ8" s="24">
        <f t="shared" si="13"/>
        <v>0</v>
      </c>
      <c r="BK8" s="24">
        <f t="shared" si="13"/>
        <v>11.111111111111111</v>
      </c>
      <c r="BL8" s="24">
        <f t="shared" si="13"/>
        <v>0</v>
      </c>
      <c r="BM8" s="24">
        <f t="shared" si="13"/>
        <v>0</v>
      </c>
      <c r="BN8" s="24">
        <f t="shared" si="13"/>
        <v>0</v>
      </c>
      <c r="BO8" s="24">
        <f t="shared" si="13"/>
        <v>0</v>
      </c>
      <c r="BP8" s="24">
        <f t="shared" si="13"/>
        <v>0</v>
      </c>
      <c r="BQ8" s="25">
        <f t="shared" si="13"/>
        <v>0</v>
      </c>
      <c r="BR8" s="25">
        <f t="shared" si="13"/>
        <v>0</v>
      </c>
      <c r="BS8" s="25">
        <f t="shared" si="13"/>
        <v>92.592592592592595</v>
      </c>
      <c r="BT8" s="25">
        <f t="shared" si="13"/>
        <v>33.333333333333336</v>
      </c>
      <c r="BV8" s="1">
        <v>0.125</v>
      </c>
      <c r="BW8" s="31">
        <f t="shared" ref="BW8:CB8" si="14">AW5+AW6+AW7+AW8</f>
        <v>0</v>
      </c>
      <c r="BX8" s="24">
        <f t="shared" si="14"/>
        <v>0</v>
      </c>
      <c r="BY8" s="25">
        <f t="shared" si="14"/>
        <v>0</v>
      </c>
      <c r="BZ8" s="24">
        <f t="shared" si="14"/>
        <v>0</v>
      </c>
      <c r="CA8" s="24">
        <f t="shared" si="14"/>
        <v>3.7037037037037037</v>
      </c>
      <c r="CB8" s="24">
        <f t="shared" si="14"/>
        <v>0</v>
      </c>
      <c r="CC8" s="26">
        <f t="shared" ref="CC8:CM8" si="15">BC5+BC6+BC7+BC8</f>
        <v>0</v>
      </c>
      <c r="CD8" s="24">
        <f t="shared" si="15"/>
        <v>3.7037037037037037</v>
      </c>
      <c r="CE8" s="24">
        <f t="shared" si="15"/>
        <v>0</v>
      </c>
      <c r="CF8" s="24">
        <f t="shared" si="15"/>
        <v>0</v>
      </c>
      <c r="CG8" s="24">
        <f t="shared" si="15"/>
        <v>0</v>
      </c>
      <c r="CH8" s="38">
        <f t="shared" si="15"/>
        <v>88.888888888888886</v>
      </c>
      <c r="CI8" s="24">
        <f t="shared" si="15"/>
        <v>3.7037037037037037</v>
      </c>
      <c r="CJ8" s="24">
        <f t="shared" si="15"/>
        <v>3.7037037037037037</v>
      </c>
      <c r="CK8" s="24">
        <f t="shared" si="15"/>
        <v>14.814814814814815</v>
      </c>
      <c r="CL8" s="24">
        <f t="shared" si="15"/>
        <v>0</v>
      </c>
      <c r="CM8" s="24">
        <f t="shared" si="15"/>
        <v>0</v>
      </c>
      <c r="CN8" s="24">
        <f t="shared" si="11"/>
        <v>0</v>
      </c>
      <c r="CO8" s="24">
        <f t="shared" ref="CO8:CT8" si="16">BO5+BO6+BO7+BO8</f>
        <v>0</v>
      </c>
      <c r="CP8" s="24">
        <f t="shared" si="16"/>
        <v>0</v>
      </c>
      <c r="CQ8" s="25">
        <f t="shared" si="16"/>
        <v>0</v>
      </c>
      <c r="CR8" s="25">
        <f t="shared" si="16"/>
        <v>0</v>
      </c>
      <c r="CS8" s="25">
        <f t="shared" si="16"/>
        <v>92.592592592592595</v>
      </c>
      <c r="CT8" s="25">
        <f t="shared" si="16"/>
        <v>100</v>
      </c>
      <c r="CU8" s="29"/>
      <c r="CV8" s="29"/>
      <c r="CW8" s="19" t="s">
        <v>41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3.7037037037037095</v>
      </c>
      <c r="DS8" s="16">
        <f>CR20-CR13</f>
        <v>0</v>
      </c>
      <c r="DT8" s="16">
        <f>CS20-CS12</f>
        <v>0</v>
      </c>
      <c r="DU8" s="16">
        <f>CT20-CT9</f>
        <v>0</v>
      </c>
    </row>
    <row r="9" spans="1:126" s="1" customFormat="1" x14ac:dyDescent="0.25">
      <c r="B9" s="1" t="s">
        <v>7</v>
      </c>
      <c r="C9" s="38">
        <v>0</v>
      </c>
      <c r="D9" s="38">
        <v>1</v>
      </c>
      <c r="E9" s="38">
        <v>0</v>
      </c>
      <c r="F9" s="38">
        <v>0</v>
      </c>
      <c r="G9" s="38">
        <v>0</v>
      </c>
      <c r="H9" s="38">
        <v>0</v>
      </c>
      <c r="I9" s="38">
        <v>0</v>
      </c>
      <c r="J9" s="38">
        <v>0</v>
      </c>
      <c r="K9" s="38">
        <v>0</v>
      </c>
      <c r="L9" s="38">
        <v>0</v>
      </c>
      <c r="M9" s="38">
        <v>26</v>
      </c>
      <c r="N9" s="38">
        <v>0</v>
      </c>
      <c r="O9" s="38">
        <v>0</v>
      </c>
      <c r="P9" s="38">
        <v>0</v>
      </c>
      <c r="Q9" s="38">
        <v>0</v>
      </c>
      <c r="R9" s="38">
        <v>0</v>
      </c>
      <c r="S9" s="1">
        <v>27</v>
      </c>
      <c r="V9" s="1">
        <v>0.25</v>
      </c>
      <c r="W9" s="8">
        <f>G5</f>
        <v>0</v>
      </c>
      <c r="X9" s="1">
        <f>G6</f>
        <v>0</v>
      </c>
      <c r="Y9" s="2">
        <f>G7</f>
        <v>0</v>
      </c>
      <c r="Z9" s="1">
        <f>G8</f>
        <v>1</v>
      </c>
      <c r="AA9" s="1">
        <f>G9</f>
        <v>0</v>
      </c>
      <c r="AB9" s="1">
        <f>G10</f>
        <v>0</v>
      </c>
      <c r="AC9" s="4">
        <f>G11</f>
        <v>0</v>
      </c>
      <c r="AD9" s="1">
        <f>G12</f>
        <v>0</v>
      </c>
      <c r="AE9" s="1">
        <f>G13</f>
        <v>0</v>
      </c>
      <c r="AF9" s="1">
        <f>G14</f>
        <v>1</v>
      </c>
      <c r="AG9" s="1">
        <f>G15</f>
        <v>0</v>
      </c>
      <c r="AH9" s="38">
        <f>G16</f>
        <v>1</v>
      </c>
      <c r="AI9" s="1">
        <f>G17</f>
        <v>4</v>
      </c>
      <c r="AJ9" s="1">
        <f>G18</f>
        <v>2</v>
      </c>
      <c r="AK9" s="1">
        <f>G19</f>
        <v>17</v>
      </c>
      <c r="AL9" s="1">
        <f>G20</f>
        <v>2</v>
      </c>
      <c r="AM9" s="1">
        <f>G21</f>
        <v>0</v>
      </c>
      <c r="AN9" s="1">
        <f>G22</f>
        <v>1</v>
      </c>
      <c r="AO9" s="1">
        <f>G23</f>
        <v>1</v>
      </c>
      <c r="AP9" s="1">
        <f>G24</f>
        <v>0</v>
      </c>
      <c r="AQ9" s="2">
        <f>G25</f>
        <v>0</v>
      </c>
      <c r="AR9" s="2">
        <f>G26</f>
        <v>0</v>
      </c>
      <c r="AS9" s="2">
        <f>G27</f>
        <v>0</v>
      </c>
      <c r="AT9" s="2">
        <f>G28</f>
        <v>0</v>
      </c>
      <c r="AU9" s="5"/>
      <c r="AV9" s="1">
        <v>0.25</v>
      </c>
      <c r="AW9" s="32">
        <f t="shared" ref="AW9:BT9" si="17">PRODUCT(W9*100*1/W21)</f>
        <v>0</v>
      </c>
      <c r="AX9" s="24">
        <f t="shared" si="17"/>
        <v>0</v>
      </c>
      <c r="AY9" s="25">
        <f t="shared" si="17"/>
        <v>0</v>
      </c>
      <c r="AZ9" s="24">
        <f t="shared" si="17"/>
        <v>3.7037037037037037</v>
      </c>
      <c r="BA9" s="24">
        <f t="shared" si="17"/>
        <v>0</v>
      </c>
      <c r="BB9" s="24">
        <f t="shared" si="17"/>
        <v>0</v>
      </c>
      <c r="BC9" s="26">
        <f t="shared" si="17"/>
        <v>0</v>
      </c>
      <c r="BD9" s="24">
        <f t="shared" si="17"/>
        <v>0</v>
      </c>
      <c r="BE9" s="24">
        <f t="shared" si="17"/>
        <v>0</v>
      </c>
      <c r="BF9" s="24">
        <f t="shared" si="17"/>
        <v>3.7037037037037037</v>
      </c>
      <c r="BG9" s="24">
        <f t="shared" si="17"/>
        <v>0</v>
      </c>
      <c r="BH9" s="38">
        <f t="shared" si="17"/>
        <v>3.7037037037037037</v>
      </c>
      <c r="BI9" s="24">
        <f t="shared" si="17"/>
        <v>14.814814814814815</v>
      </c>
      <c r="BJ9" s="24">
        <f t="shared" si="17"/>
        <v>7.4074074074074074</v>
      </c>
      <c r="BK9" s="24">
        <f t="shared" si="17"/>
        <v>62.962962962962962</v>
      </c>
      <c r="BL9" s="24">
        <f t="shared" si="17"/>
        <v>7.4074074074074074</v>
      </c>
      <c r="BM9" s="24">
        <f t="shared" si="17"/>
        <v>0</v>
      </c>
      <c r="BN9" s="24">
        <f t="shared" si="17"/>
        <v>3.7037037037037037</v>
      </c>
      <c r="BO9" s="24">
        <f t="shared" si="17"/>
        <v>3.7037037037037037</v>
      </c>
      <c r="BP9" s="24">
        <f t="shared" si="17"/>
        <v>0</v>
      </c>
      <c r="BQ9" s="25">
        <f t="shared" si="17"/>
        <v>0</v>
      </c>
      <c r="BR9" s="25">
        <f t="shared" si="17"/>
        <v>0</v>
      </c>
      <c r="BS9" s="25">
        <f t="shared" si="17"/>
        <v>0</v>
      </c>
      <c r="BT9" s="25">
        <f t="shared" si="17"/>
        <v>0</v>
      </c>
      <c r="BV9" s="1">
        <v>0.25</v>
      </c>
      <c r="BW9" s="32">
        <f t="shared" ref="BW9:CB9" si="18">AW5+AW6+AW7+AW8+AW9</f>
        <v>0</v>
      </c>
      <c r="BX9" s="24">
        <f t="shared" si="18"/>
        <v>0</v>
      </c>
      <c r="BY9" s="25">
        <f t="shared" si="18"/>
        <v>0</v>
      </c>
      <c r="BZ9" s="24">
        <f t="shared" si="18"/>
        <v>3.7037037037037037</v>
      </c>
      <c r="CA9" s="24">
        <f t="shared" si="18"/>
        <v>3.7037037037037037</v>
      </c>
      <c r="CB9" s="24">
        <f t="shared" si="18"/>
        <v>0</v>
      </c>
      <c r="CC9" s="26">
        <f t="shared" ref="CC9:CT9" si="19">BC5+BC6+BC7+BC8+BC9</f>
        <v>0</v>
      </c>
      <c r="CD9" s="24">
        <f t="shared" si="19"/>
        <v>3.7037037037037037</v>
      </c>
      <c r="CE9" s="24">
        <f t="shared" si="19"/>
        <v>0</v>
      </c>
      <c r="CF9" s="24">
        <f t="shared" si="19"/>
        <v>3.7037037037037037</v>
      </c>
      <c r="CG9" s="24">
        <f t="shared" si="19"/>
        <v>0</v>
      </c>
      <c r="CH9" s="38">
        <f t="shared" si="19"/>
        <v>92.592592592592595</v>
      </c>
      <c r="CI9" s="24">
        <f t="shared" si="19"/>
        <v>18.518518518518519</v>
      </c>
      <c r="CJ9" s="24">
        <f t="shared" si="19"/>
        <v>11.111111111111111</v>
      </c>
      <c r="CK9" s="24">
        <f t="shared" si="19"/>
        <v>77.777777777777771</v>
      </c>
      <c r="CL9" s="24">
        <f t="shared" si="19"/>
        <v>7.4074074074074074</v>
      </c>
      <c r="CM9" s="24">
        <f t="shared" si="19"/>
        <v>0</v>
      </c>
      <c r="CN9" s="24">
        <f t="shared" si="19"/>
        <v>3.7037037037037037</v>
      </c>
      <c r="CO9" s="24">
        <f t="shared" si="19"/>
        <v>3.7037037037037037</v>
      </c>
      <c r="CP9" s="24">
        <f t="shared" si="19"/>
        <v>0</v>
      </c>
      <c r="CQ9" s="25">
        <f t="shared" si="19"/>
        <v>0</v>
      </c>
      <c r="CR9" s="25">
        <f t="shared" si="19"/>
        <v>0</v>
      </c>
      <c r="CS9" s="25">
        <f t="shared" si="19"/>
        <v>92.592592592592595</v>
      </c>
      <c r="CT9" s="25">
        <f t="shared" si="19"/>
        <v>100</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0</v>
      </c>
      <c r="J10" s="38">
        <v>0</v>
      </c>
      <c r="K10" s="38">
        <v>0</v>
      </c>
      <c r="L10" s="38">
        <v>0</v>
      </c>
      <c r="M10" s="38">
        <v>0</v>
      </c>
      <c r="N10" s="38">
        <v>0</v>
      </c>
      <c r="O10" s="38">
        <v>27</v>
      </c>
      <c r="P10" s="38">
        <v>0</v>
      </c>
      <c r="Q10" s="38">
        <v>0</v>
      </c>
      <c r="R10" s="38">
        <v>0</v>
      </c>
      <c r="S10" s="1">
        <v>27</v>
      </c>
      <c r="V10" s="1">
        <v>0.5</v>
      </c>
      <c r="W10" s="8">
        <f>H5</f>
        <v>0</v>
      </c>
      <c r="X10" s="1">
        <f>H6</f>
        <v>0</v>
      </c>
      <c r="Y10" s="2">
        <f>H7</f>
        <v>7</v>
      </c>
      <c r="Z10" s="1">
        <f>H8</f>
        <v>0</v>
      </c>
      <c r="AA10" s="1">
        <f>H9</f>
        <v>0</v>
      </c>
      <c r="AB10" s="1">
        <f>H10</f>
        <v>0</v>
      </c>
      <c r="AC10" s="4">
        <f>H11</f>
        <v>3</v>
      </c>
      <c r="AD10" s="1">
        <f>H12</f>
        <v>0</v>
      </c>
      <c r="AE10" s="1">
        <f>H13</f>
        <v>0</v>
      </c>
      <c r="AF10" s="1">
        <f>H14</f>
        <v>0</v>
      </c>
      <c r="AG10" s="1">
        <f>H15</f>
        <v>0</v>
      </c>
      <c r="AH10" s="38">
        <f>H16</f>
        <v>1</v>
      </c>
      <c r="AI10" s="1">
        <f>H17</f>
        <v>8</v>
      </c>
      <c r="AJ10" s="1">
        <f>H18</f>
        <v>8</v>
      </c>
      <c r="AK10" s="1">
        <f>H19</f>
        <v>4</v>
      </c>
      <c r="AL10" s="1">
        <f>H20</f>
        <v>1</v>
      </c>
      <c r="AM10" s="1">
        <f>H21</f>
        <v>1</v>
      </c>
      <c r="AN10" s="1">
        <f>H22</f>
        <v>0</v>
      </c>
      <c r="AO10" s="1">
        <f>H23</f>
        <v>0</v>
      </c>
      <c r="AP10" s="1">
        <f>H24</f>
        <v>0</v>
      </c>
      <c r="AQ10" s="2">
        <f>H25</f>
        <v>0</v>
      </c>
      <c r="AR10" s="2">
        <f>H26</f>
        <v>0</v>
      </c>
      <c r="AS10" s="2">
        <f>H27</f>
        <v>2</v>
      </c>
      <c r="AT10" s="3">
        <f>H28</f>
        <v>0</v>
      </c>
      <c r="AU10" s="5"/>
      <c r="AV10" s="1">
        <v>0.5</v>
      </c>
      <c r="AW10" s="32">
        <f t="shared" ref="AW10:BT10" si="20">PRODUCT(W10*100*1/W21)</f>
        <v>0</v>
      </c>
      <c r="AX10" s="24">
        <f t="shared" si="20"/>
        <v>0</v>
      </c>
      <c r="AY10" s="25">
        <f t="shared" si="20"/>
        <v>25.925925925925927</v>
      </c>
      <c r="AZ10" s="24">
        <f t="shared" si="20"/>
        <v>0</v>
      </c>
      <c r="BA10" s="24">
        <f t="shared" si="20"/>
        <v>0</v>
      </c>
      <c r="BB10" s="24">
        <f t="shared" si="20"/>
        <v>0</v>
      </c>
      <c r="BC10" s="26">
        <f t="shared" si="20"/>
        <v>11.111111111111111</v>
      </c>
      <c r="BD10" s="24">
        <f t="shared" si="20"/>
        <v>0</v>
      </c>
      <c r="BE10" s="24">
        <f t="shared" si="20"/>
        <v>0</v>
      </c>
      <c r="BF10" s="24">
        <f t="shared" si="20"/>
        <v>0</v>
      </c>
      <c r="BG10" s="24">
        <f t="shared" si="20"/>
        <v>0</v>
      </c>
      <c r="BH10" s="38">
        <f t="shared" si="20"/>
        <v>3.7037037037037037</v>
      </c>
      <c r="BI10" s="24">
        <f t="shared" si="20"/>
        <v>29.62962962962963</v>
      </c>
      <c r="BJ10" s="24">
        <f t="shared" si="20"/>
        <v>29.62962962962963</v>
      </c>
      <c r="BK10" s="24">
        <f t="shared" si="20"/>
        <v>14.814814814814815</v>
      </c>
      <c r="BL10" s="24">
        <f t="shared" si="20"/>
        <v>3.7037037037037037</v>
      </c>
      <c r="BM10" s="24">
        <f t="shared" si="20"/>
        <v>3.7037037037037037</v>
      </c>
      <c r="BN10" s="24">
        <f t="shared" si="20"/>
        <v>0</v>
      </c>
      <c r="BO10" s="24">
        <f t="shared" si="20"/>
        <v>0</v>
      </c>
      <c r="BP10" s="24">
        <f t="shared" si="20"/>
        <v>0</v>
      </c>
      <c r="BQ10" s="25">
        <f t="shared" si="20"/>
        <v>0</v>
      </c>
      <c r="BR10" s="25">
        <f t="shared" si="20"/>
        <v>0</v>
      </c>
      <c r="BS10" s="25">
        <f t="shared" si="20"/>
        <v>7.4074074074074074</v>
      </c>
      <c r="BT10" s="27">
        <f t="shared" si="20"/>
        <v>0</v>
      </c>
      <c r="BV10" s="1">
        <v>0.5</v>
      </c>
      <c r="BW10" s="32">
        <f t="shared" ref="BW10:CB10" si="21">AW5+AW6+AW7+AW8+AW9+AW10</f>
        <v>0</v>
      </c>
      <c r="BX10" s="24">
        <f t="shared" si="21"/>
        <v>0</v>
      </c>
      <c r="BY10" s="25">
        <f t="shared" si="21"/>
        <v>25.925925925925927</v>
      </c>
      <c r="BZ10" s="24">
        <f t="shared" si="21"/>
        <v>3.7037037037037037</v>
      </c>
      <c r="CA10" s="24">
        <f t="shared" si="21"/>
        <v>3.7037037037037037</v>
      </c>
      <c r="CB10" s="24">
        <f t="shared" si="21"/>
        <v>0</v>
      </c>
      <c r="CC10" s="26">
        <f t="shared" ref="CC10:CT10" si="22">BC5+BC6+BC7+BC8+BC9+BC10</f>
        <v>11.111111111111111</v>
      </c>
      <c r="CD10" s="24">
        <f t="shared" si="22"/>
        <v>3.7037037037037037</v>
      </c>
      <c r="CE10" s="24">
        <f t="shared" si="22"/>
        <v>0</v>
      </c>
      <c r="CF10" s="24">
        <f t="shared" si="22"/>
        <v>3.7037037037037037</v>
      </c>
      <c r="CG10" s="24">
        <f t="shared" si="22"/>
        <v>0</v>
      </c>
      <c r="CH10" s="38">
        <f t="shared" si="22"/>
        <v>96.296296296296305</v>
      </c>
      <c r="CI10" s="24">
        <f t="shared" si="22"/>
        <v>48.148148148148152</v>
      </c>
      <c r="CJ10" s="24">
        <f t="shared" si="22"/>
        <v>40.74074074074074</v>
      </c>
      <c r="CK10" s="24">
        <f t="shared" si="22"/>
        <v>92.592592592592581</v>
      </c>
      <c r="CL10" s="24">
        <f t="shared" si="22"/>
        <v>11.111111111111111</v>
      </c>
      <c r="CM10" s="24">
        <f t="shared" si="22"/>
        <v>3.7037037037037037</v>
      </c>
      <c r="CN10" s="24">
        <f t="shared" si="22"/>
        <v>3.7037037037037037</v>
      </c>
      <c r="CO10" s="24">
        <f t="shared" si="22"/>
        <v>3.7037037037037037</v>
      </c>
      <c r="CP10" s="24">
        <f t="shared" si="22"/>
        <v>0</v>
      </c>
      <c r="CQ10" s="25">
        <f t="shared" si="22"/>
        <v>0</v>
      </c>
      <c r="CR10" s="25">
        <f t="shared" si="22"/>
        <v>0</v>
      </c>
      <c r="CS10" s="25">
        <f t="shared" si="22"/>
        <v>100</v>
      </c>
      <c r="CT10" s="27">
        <f t="shared" si="22"/>
        <v>100</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0</v>
      </c>
      <c r="F11" s="4">
        <v>0</v>
      </c>
      <c r="G11" s="4">
        <v>0</v>
      </c>
      <c r="H11" s="4">
        <v>3</v>
      </c>
      <c r="I11" s="4">
        <v>17</v>
      </c>
      <c r="J11" s="4">
        <v>6</v>
      </c>
      <c r="K11" s="4">
        <v>1</v>
      </c>
      <c r="L11" s="3">
        <v>0</v>
      </c>
      <c r="M11" s="3">
        <v>0</v>
      </c>
      <c r="N11" s="3">
        <v>0</v>
      </c>
      <c r="O11" s="3">
        <v>0</v>
      </c>
      <c r="P11" s="3">
        <v>0</v>
      </c>
      <c r="Q11" s="3">
        <v>0</v>
      </c>
      <c r="R11" s="3">
        <v>0</v>
      </c>
      <c r="S11" s="1">
        <v>27</v>
      </c>
      <c r="V11" s="1">
        <v>1</v>
      </c>
      <c r="W11" s="8">
        <f>I5</f>
        <v>1</v>
      </c>
      <c r="X11" s="1">
        <f>I6</f>
        <v>0</v>
      </c>
      <c r="Y11" s="2">
        <f>I7</f>
        <v>19</v>
      </c>
      <c r="Z11" s="1">
        <f>I8</f>
        <v>1</v>
      </c>
      <c r="AA11" s="1">
        <f>I9</f>
        <v>0</v>
      </c>
      <c r="AB11" s="1">
        <f>I10</f>
        <v>0</v>
      </c>
      <c r="AC11" s="4">
        <f>I11</f>
        <v>17</v>
      </c>
      <c r="AD11" s="1">
        <f>I12</f>
        <v>0</v>
      </c>
      <c r="AE11" s="1">
        <f>I13</f>
        <v>0</v>
      </c>
      <c r="AF11" s="1">
        <f>I14</f>
        <v>0</v>
      </c>
      <c r="AG11" s="1">
        <f>I15</f>
        <v>0</v>
      </c>
      <c r="AH11" s="38">
        <f>I16</f>
        <v>0</v>
      </c>
      <c r="AI11" s="1">
        <f>I17</f>
        <v>9</v>
      </c>
      <c r="AJ11" s="1">
        <f>I18</f>
        <v>14</v>
      </c>
      <c r="AK11" s="1">
        <f>I19</f>
        <v>0</v>
      </c>
      <c r="AL11" s="1">
        <f>I20</f>
        <v>1</v>
      </c>
      <c r="AM11" s="1">
        <f>I21</f>
        <v>10</v>
      </c>
      <c r="AN11" s="1">
        <f>I22</f>
        <v>2</v>
      </c>
      <c r="AO11" s="1">
        <f>I23</f>
        <v>4</v>
      </c>
      <c r="AP11" s="1">
        <f>I24</f>
        <v>0</v>
      </c>
      <c r="AQ11" s="2">
        <f>I25</f>
        <v>5</v>
      </c>
      <c r="AR11" s="2">
        <f>I26</f>
        <v>22</v>
      </c>
      <c r="AS11" s="2">
        <f>I27</f>
        <v>0</v>
      </c>
      <c r="AT11" s="3">
        <f>I28</f>
        <v>0</v>
      </c>
      <c r="AU11" s="5"/>
      <c r="AV11" s="1">
        <v>1</v>
      </c>
      <c r="AW11" s="32">
        <f t="shared" ref="AW11:BT11" si="23">PRODUCT(W11*100*1/W21)</f>
        <v>3.7037037037037037</v>
      </c>
      <c r="AX11" s="24">
        <f t="shared" si="23"/>
        <v>0</v>
      </c>
      <c r="AY11" s="25">
        <f t="shared" si="23"/>
        <v>70.370370370370367</v>
      </c>
      <c r="AZ11" s="24">
        <f t="shared" si="23"/>
        <v>3.7037037037037037</v>
      </c>
      <c r="BA11" s="24">
        <f t="shared" si="23"/>
        <v>0</v>
      </c>
      <c r="BB11" s="24">
        <f t="shared" si="23"/>
        <v>0</v>
      </c>
      <c r="BC11" s="26">
        <f t="shared" si="23"/>
        <v>62.962962962962962</v>
      </c>
      <c r="BD11" s="24">
        <f t="shared" si="23"/>
        <v>0</v>
      </c>
      <c r="BE11" s="24">
        <f t="shared" si="23"/>
        <v>0</v>
      </c>
      <c r="BF11" s="24">
        <f t="shared" si="23"/>
        <v>0</v>
      </c>
      <c r="BG11" s="24">
        <f t="shared" si="23"/>
        <v>0</v>
      </c>
      <c r="BH11" s="38">
        <f t="shared" si="23"/>
        <v>0</v>
      </c>
      <c r="BI11" s="24">
        <f t="shared" si="23"/>
        <v>33.333333333333336</v>
      </c>
      <c r="BJ11" s="24">
        <f t="shared" si="23"/>
        <v>51.851851851851855</v>
      </c>
      <c r="BK11" s="24">
        <f t="shared" si="23"/>
        <v>0</v>
      </c>
      <c r="BL11" s="24">
        <f t="shared" si="23"/>
        <v>3.7037037037037037</v>
      </c>
      <c r="BM11" s="24">
        <f t="shared" si="23"/>
        <v>37.037037037037038</v>
      </c>
      <c r="BN11" s="24">
        <f t="shared" si="23"/>
        <v>7.4074074074074074</v>
      </c>
      <c r="BO11" s="24">
        <f t="shared" si="23"/>
        <v>14.814814814814815</v>
      </c>
      <c r="BP11" s="24">
        <f t="shared" si="23"/>
        <v>0</v>
      </c>
      <c r="BQ11" s="25">
        <f t="shared" si="23"/>
        <v>18.518518518518519</v>
      </c>
      <c r="BR11" s="25">
        <f t="shared" si="23"/>
        <v>81.481481481481481</v>
      </c>
      <c r="BS11" s="25">
        <f t="shared" si="23"/>
        <v>0</v>
      </c>
      <c r="BT11" s="27">
        <f t="shared" si="23"/>
        <v>0</v>
      </c>
      <c r="BV11" s="1">
        <v>1</v>
      </c>
      <c r="BW11" s="32">
        <f t="shared" ref="BW11:CB11" si="24">AW5+AW6+AW7+AW8+AW9+AW10+AW11</f>
        <v>3.7037037037037037</v>
      </c>
      <c r="BX11" s="24">
        <f t="shared" si="24"/>
        <v>0</v>
      </c>
      <c r="BY11" s="25">
        <f t="shared" si="24"/>
        <v>96.296296296296291</v>
      </c>
      <c r="BZ11" s="24">
        <f t="shared" si="24"/>
        <v>7.4074074074074074</v>
      </c>
      <c r="CA11" s="24">
        <f t="shared" si="24"/>
        <v>3.7037037037037037</v>
      </c>
      <c r="CB11" s="24">
        <f t="shared" si="24"/>
        <v>0</v>
      </c>
      <c r="CC11" s="26">
        <f t="shared" ref="CC11:CT11" si="25">BC5+BC6+BC7+BC8+BC9+BC10+BC11</f>
        <v>74.074074074074076</v>
      </c>
      <c r="CD11" s="24">
        <f t="shared" si="25"/>
        <v>3.7037037037037037</v>
      </c>
      <c r="CE11" s="24">
        <f t="shared" si="25"/>
        <v>0</v>
      </c>
      <c r="CF11" s="24">
        <f t="shared" si="25"/>
        <v>3.7037037037037037</v>
      </c>
      <c r="CG11" s="24">
        <f t="shared" si="25"/>
        <v>0</v>
      </c>
      <c r="CH11" s="38">
        <f t="shared" si="25"/>
        <v>96.296296296296305</v>
      </c>
      <c r="CI11" s="24">
        <f t="shared" si="25"/>
        <v>81.481481481481495</v>
      </c>
      <c r="CJ11" s="24">
        <f t="shared" si="25"/>
        <v>92.592592592592595</v>
      </c>
      <c r="CK11" s="24">
        <f t="shared" si="25"/>
        <v>92.592592592592581</v>
      </c>
      <c r="CL11" s="24">
        <f t="shared" si="25"/>
        <v>14.814814814814815</v>
      </c>
      <c r="CM11" s="24">
        <f t="shared" si="25"/>
        <v>40.74074074074074</v>
      </c>
      <c r="CN11" s="24">
        <f t="shared" si="25"/>
        <v>11.111111111111111</v>
      </c>
      <c r="CO11" s="24">
        <f t="shared" si="25"/>
        <v>18.518518518518519</v>
      </c>
      <c r="CP11" s="24">
        <f t="shared" si="25"/>
        <v>0</v>
      </c>
      <c r="CQ11" s="25">
        <f t="shared" si="25"/>
        <v>18.518518518518519</v>
      </c>
      <c r="CR11" s="25">
        <f t="shared" si="25"/>
        <v>81.481481481481481</v>
      </c>
      <c r="CS11" s="25">
        <f t="shared" si="25"/>
        <v>100</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v>
      </c>
      <c r="F12" s="38">
        <v>0</v>
      </c>
      <c r="G12" s="38">
        <v>0</v>
      </c>
      <c r="H12" s="38">
        <v>0</v>
      </c>
      <c r="I12" s="38">
        <v>0</v>
      </c>
      <c r="J12" s="38">
        <v>6</v>
      </c>
      <c r="K12" s="38">
        <v>19</v>
      </c>
      <c r="L12" s="38">
        <v>1</v>
      </c>
      <c r="M12" s="38">
        <v>0</v>
      </c>
      <c r="N12" s="38">
        <v>0</v>
      </c>
      <c r="O12" s="38">
        <v>0</v>
      </c>
      <c r="P12" s="38">
        <v>0</v>
      </c>
      <c r="Q12" s="38">
        <v>0</v>
      </c>
      <c r="R12" s="38">
        <v>0</v>
      </c>
      <c r="S12" s="1">
        <v>27</v>
      </c>
      <c r="V12" s="1">
        <v>2</v>
      </c>
      <c r="W12" s="8">
        <f>J5</f>
        <v>20</v>
      </c>
      <c r="X12" s="1">
        <f>J6</f>
        <v>0</v>
      </c>
      <c r="Y12" s="2">
        <f>J7</f>
        <v>0</v>
      </c>
      <c r="Z12" s="1">
        <f>J8</f>
        <v>7</v>
      </c>
      <c r="AA12" s="1">
        <f>J9</f>
        <v>0</v>
      </c>
      <c r="AB12" s="1">
        <f>J10</f>
        <v>0</v>
      </c>
      <c r="AC12" s="4">
        <f>J11</f>
        <v>6</v>
      </c>
      <c r="AD12" s="1">
        <f>J12</f>
        <v>6</v>
      </c>
      <c r="AE12" s="1">
        <f>J13</f>
        <v>1</v>
      </c>
      <c r="AF12" s="1">
        <f>J14</f>
        <v>0</v>
      </c>
      <c r="AG12" s="1">
        <f>J15</f>
        <v>0</v>
      </c>
      <c r="AH12" s="38">
        <f>J16</f>
        <v>0</v>
      </c>
      <c r="AI12" s="1">
        <f>J17</f>
        <v>3</v>
      </c>
      <c r="AJ12" s="1">
        <f>J18</f>
        <v>0</v>
      </c>
      <c r="AK12" s="1">
        <f>J19</f>
        <v>0</v>
      </c>
      <c r="AL12" s="1">
        <f>J20</f>
        <v>2</v>
      </c>
      <c r="AM12" s="1">
        <f>J21</f>
        <v>11</v>
      </c>
      <c r="AN12" s="1">
        <f>J22</f>
        <v>14</v>
      </c>
      <c r="AO12" s="1">
        <f>J23</f>
        <v>0</v>
      </c>
      <c r="AP12" s="1">
        <f>J24</f>
        <v>0</v>
      </c>
      <c r="AQ12" s="2">
        <f>J25</f>
        <v>21</v>
      </c>
      <c r="AR12" s="2">
        <f>J26</f>
        <v>5</v>
      </c>
      <c r="AS12" s="2">
        <f>J27</f>
        <v>0</v>
      </c>
      <c r="AT12" s="3">
        <f>J28</f>
        <v>0</v>
      </c>
      <c r="AU12" s="5"/>
      <c r="AV12" s="1">
        <v>2</v>
      </c>
      <c r="AW12" s="32">
        <f t="shared" ref="AW12:BT12" si="26">PRODUCT(W12*100*1/W21)</f>
        <v>74.074074074074076</v>
      </c>
      <c r="AX12" s="24">
        <f t="shared" si="26"/>
        <v>0</v>
      </c>
      <c r="AY12" s="25">
        <f t="shared" si="26"/>
        <v>0</v>
      </c>
      <c r="AZ12" s="24">
        <f t="shared" si="26"/>
        <v>25.925925925925927</v>
      </c>
      <c r="BA12" s="24">
        <f t="shared" si="26"/>
        <v>0</v>
      </c>
      <c r="BB12" s="24">
        <f t="shared" si="26"/>
        <v>0</v>
      </c>
      <c r="BC12" s="26">
        <f t="shared" si="26"/>
        <v>22.222222222222221</v>
      </c>
      <c r="BD12" s="24">
        <f t="shared" si="26"/>
        <v>22.222222222222221</v>
      </c>
      <c r="BE12" s="24">
        <f t="shared" si="26"/>
        <v>3.7037037037037037</v>
      </c>
      <c r="BF12" s="24">
        <f t="shared" si="26"/>
        <v>0</v>
      </c>
      <c r="BG12" s="24">
        <f t="shared" si="26"/>
        <v>0</v>
      </c>
      <c r="BH12" s="38">
        <f t="shared" si="26"/>
        <v>0</v>
      </c>
      <c r="BI12" s="24">
        <f t="shared" si="26"/>
        <v>11.111111111111111</v>
      </c>
      <c r="BJ12" s="24">
        <f t="shared" si="26"/>
        <v>0</v>
      </c>
      <c r="BK12" s="24">
        <f t="shared" si="26"/>
        <v>0</v>
      </c>
      <c r="BL12" s="24">
        <f t="shared" si="26"/>
        <v>7.4074074074074074</v>
      </c>
      <c r="BM12" s="24">
        <f t="shared" si="26"/>
        <v>40.74074074074074</v>
      </c>
      <c r="BN12" s="24">
        <f t="shared" si="26"/>
        <v>51.851851851851855</v>
      </c>
      <c r="BO12" s="24">
        <f t="shared" si="26"/>
        <v>0</v>
      </c>
      <c r="BP12" s="24">
        <f t="shared" si="26"/>
        <v>0</v>
      </c>
      <c r="BQ12" s="25">
        <f t="shared" si="26"/>
        <v>77.777777777777771</v>
      </c>
      <c r="BR12" s="25">
        <f t="shared" si="26"/>
        <v>18.518518518518519</v>
      </c>
      <c r="BS12" s="25">
        <f t="shared" si="26"/>
        <v>0</v>
      </c>
      <c r="BT12" s="27">
        <f t="shared" si="26"/>
        <v>0</v>
      </c>
      <c r="BV12" s="1">
        <v>2</v>
      </c>
      <c r="BW12" s="32">
        <f t="shared" ref="BW12:CB12" si="27">AW5+AW6+AW7+AW8+AW9+AW10+AW11+AW12</f>
        <v>77.777777777777786</v>
      </c>
      <c r="BX12" s="24">
        <f t="shared" si="27"/>
        <v>0</v>
      </c>
      <c r="BY12" s="25">
        <f t="shared" si="27"/>
        <v>96.296296296296291</v>
      </c>
      <c r="BZ12" s="24">
        <f t="shared" si="27"/>
        <v>33.333333333333336</v>
      </c>
      <c r="CA12" s="24">
        <f t="shared" si="27"/>
        <v>3.7037037037037037</v>
      </c>
      <c r="CB12" s="24">
        <f t="shared" si="27"/>
        <v>0</v>
      </c>
      <c r="CC12" s="26">
        <f t="shared" ref="CC12:CT12" si="28">BC5+BC6+BC7+BC8+BC9+BC10+BC11+BC12</f>
        <v>96.296296296296305</v>
      </c>
      <c r="CD12" s="24">
        <f t="shared" si="28"/>
        <v>25.925925925925924</v>
      </c>
      <c r="CE12" s="24">
        <f t="shared" si="28"/>
        <v>3.7037037037037037</v>
      </c>
      <c r="CF12" s="24">
        <f t="shared" si="28"/>
        <v>3.7037037037037037</v>
      </c>
      <c r="CG12" s="24">
        <f t="shared" si="28"/>
        <v>0</v>
      </c>
      <c r="CH12" s="38">
        <f t="shared" si="28"/>
        <v>96.296296296296305</v>
      </c>
      <c r="CI12" s="24">
        <f t="shared" si="28"/>
        <v>92.592592592592609</v>
      </c>
      <c r="CJ12" s="24">
        <f t="shared" si="28"/>
        <v>92.592592592592595</v>
      </c>
      <c r="CK12" s="24">
        <f t="shared" si="28"/>
        <v>92.592592592592581</v>
      </c>
      <c r="CL12" s="24">
        <f t="shared" si="28"/>
        <v>22.222222222222221</v>
      </c>
      <c r="CM12" s="24">
        <f t="shared" si="28"/>
        <v>81.481481481481481</v>
      </c>
      <c r="CN12" s="24">
        <f t="shared" si="28"/>
        <v>62.962962962962962</v>
      </c>
      <c r="CO12" s="24">
        <f t="shared" si="28"/>
        <v>18.518518518518519</v>
      </c>
      <c r="CP12" s="24">
        <f t="shared" si="28"/>
        <v>0</v>
      </c>
      <c r="CQ12" s="25">
        <f t="shared" si="28"/>
        <v>96.296296296296291</v>
      </c>
      <c r="CR12" s="25">
        <f t="shared" si="28"/>
        <v>100</v>
      </c>
      <c r="CS12" s="25">
        <f t="shared" si="28"/>
        <v>100</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0</v>
      </c>
      <c r="H13" s="38">
        <v>0</v>
      </c>
      <c r="I13" s="38">
        <v>0</v>
      </c>
      <c r="J13" s="38">
        <v>1</v>
      </c>
      <c r="K13" s="38">
        <v>0</v>
      </c>
      <c r="L13" s="38">
        <v>0</v>
      </c>
      <c r="M13" s="38">
        <v>0</v>
      </c>
      <c r="N13" s="38">
        <v>0</v>
      </c>
      <c r="O13" s="38">
        <v>7</v>
      </c>
      <c r="P13" s="38">
        <v>19</v>
      </c>
      <c r="Q13" s="38">
        <v>0</v>
      </c>
      <c r="R13" s="38">
        <v>0</v>
      </c>
      <c r="S13" s="1">
        <v>27</v>
      </c>
      <c r="V13" s="1">
        <v>4</v>
      </c>
      <c r="W13" s="8">
        <f>K5</f>
        <v>6</v>
      </c>
      <c r="X13" s="1">
        <f>K6</f>
        <v>0</v>
      </c>
      <c r="Y13" s="2">
        <f>K7</f>
        <v>1</v>
      </c>
      <c r="Z13" s="1">
        <f>K8</f>
        <v>18</v>
      </c>
      <c r="AA13" s="1">
        <f>K9</f>
        <v>0</v>
      </c>
      <c r="AB13" s="1">
        <f>K10</f>
        <v>0</v>
      </c>
      <c r="AC13" s="4">
        <f>K11</f>
        <v>1</v>
      </c>
      <c r="AD13" s="1">
        <f>K12</f>
        <v>19</v>
      </c>
      <c r="AE13" s="1">
        <f>K13</f>
        <v>0</v>
      </c>
      <c r="AF13" s="1">
        <f>K14</f>
        <v>6</v>
      </c>
      <c r="AG13" s="1">
        <f>K15</f>
        <v>0</v>
      </c>
      <c r="AH13" s="38">
        <f>K16</f>
        <v>0</v>
      </c>
      <c r="AI13" s="1">
        <f>K17</f>
        <v>0</v>
      </c>
      <c r="AJ13" s="1">
        <f>K18</f>
        <v>0</v>
      </c>
      <c r="AK13" s="1">
        <f>K19</f>
        <v>0</v>
      </c>
      <c r="AL13" s="1">
        <f>K20</f>
        <v>3</v>
      </c>
      <c r="AM13" s="1">
        <f>K21</f>
        <v>5</v>
      </c>
      <c r="AN13" s="1">
        <f>K22</f>
        <v>10</v>
      </c>
      <c r="AO13" s="1">
        <f>K23</f>
        <v>3</v>
      </c>
      <c r="AP13" s="1">
        <f>K24</f>
        <v>1</v>
      </c>
      <c r="AQ13" s="2">
        <f>K25</f>
        <v>0</v>
      </c>
      <c r="AR13" s="2">
        <f>K26</f>
        <v>0</v>
      </c>
      <c r="AS13" s="3">
        <f>K27</f>
        <v>0</v>
      </c>
      <c r="AT13" s="3">
        <f>K28</f>
        <v>0</v>
      </c>
      <c r="AU13" s="5"/>
      <c r="AV13" s="1">
        <v>4</v>
      </c>
      <c r="AW13" s="32">
        <f t="shared" ref="AW13:BT13" si="29">PRODUCT(W13*100*1/W21)</f>
        <v>22.222222222222221</v>
      </c>
      <c r="AX13" s="24">
        <f t="shared" si="29"/>
        <v>0</v>
      </c>
      <c r="AY13" s="25">
        <f t="shared" si="29"/>
        <v>3.7037037037037037</v>
      </c>
      <c r="AZ13" s="24">
        <f t="shared" si="29"/>
        <v>66.666666666666671</v>
      </c>
      <c r="BA13" s="24">
        <f t="shared" si="29"/>
        <v>0</v>
      </c>
      <c r="BB13" s="24">
        <f t="shared" si="29"/>
        <v>0</v>
      </c>
      <c r="BC13" s="26">
        <f t="shared" si="29"/>
        <v>3.7037037037037037</v>
      </c>
      <c r="BD13" s="24">
        <f t="shared" si="29"/>
        <v>70.370370370370367</v>
      </c>
      <c r="BE13" s="24">
        <f t="shared" si="29"/>
        <v>0</v>
      </c>
      <c r="BF13" s="24">
        <f t="shared" si="29"/>
        <v>22.222222222222221</v>
      </c>
      <c r="BG13" s="24">
        <f t="shared" si="29"/>
        <v>0</v>
      </c>
      <c r="BH13" s="38">
        <f t="shared" si="29"/>
        <v>0</v>
      </c>
      <c r="BI13" s="24">
        <f t="shared" si="29"/>
        <v>0</v>
      </c>
      <c r="BJ13" s="24">
        <f t="shared" si="29"/>
        <v>0</v>
      </c>
      <c r="BK13" s="24">
        <f t="shared" si="29"/>
        <v>0</v>
      </c>
      <c r="BL13" s="24">
        <f t="shared" si="29"/>
        <v>11.111111111111111</v>
      </c>
      <c r="BM13" s="24">
        <f t="shared" si="29"/>
        <v>18.518518518518519</v>
      </c>
      <c r="BN13" s="24">
        <f t="shared" si="29"/>
        <v>37.037037037037038</v>
      </c>
      <c r="BO13" s="24">
        <f t="shared" si="29"/>
        <v>11.111111111111111</v>
      </c>
      <c r="BP13" s="24">
        <f t="shared" si="29"/>
        <v>3.7037037037037037</v>
      </c>
      <c r="BQ13" s="25">
        <f t="shared" si="29"/>
        <v>0</v>
      </c>
      <c r="BR13" s="25">
        <f t="shared" si="29"/>
        <v>0</v>
      </c>
      <c r="BS13" s="27">
        <f t="shared" si="29"/>
        <v>0</v>
      </c>
      <c r="BT13" s="27">
        <f t="shared" si="29"/>
        <v>0</v>
      </c>
      <c r="BV13" s="1">
        <v>4</v>
      </c>
      <c r="BW13" s="32">
        <f t="shared" ref="BW13:CB13" si="30">AW5+AW6+AW7+AW8+AW9+AW10+AW11+AW12+AW13</f>
        <v>100</v>
      </c>
      <c r="BX13" s="24">
        <f t="shared" si="30"/>
        <v>0</v>
      </c>
      <c r="BY13" s="25">
        <f t="shared" si="30"/>
        <v>100</v>
      </c>
      <c r="BZ13" s="24">
        <f t="shared" si="30"/>
        <v>100</v>
      </c>
      <c r="CA13" s="24">
        <f t="shared" si="30"/>
        <v>3.7037037037037037</v>
      </c>
      <c r="CB13" s="24">
        <f t="shared" si="30"/>
        <v>0</v>
      </c>
      <c r="CC13" s="26">
        <f t="shared" ref="CC13:CT13" si="31">BC5+BC6+BC7+BC8+BC9+BC10+BC11+BC12+BC13</f>
        <v>100.00000000000001</v>
      </c>
      <c r="CD13" s="24">
        <f t="shared" si="31"/>
        <v>96.296296296296291</v>
      </c>
      <c r="CE13" s="24">
        <f t="shared" si="31"/>
        <v>3.7037037037037037</v>
      </c>
      <c r="CF13" s="24">
        <f t="shared" si="31"/>
        <v>25.925925925925924</v>
      </c>
      <c r="CG13" s="24">
        <f t="shared" si="31"/>
        <v>0</v>
      </c>
      <c r="CH13" s="38">
        <f t="shared" si="31"/>
        <v>96.296296296296305</v>
      </c>
      <c r="CI13" s="24">
        <f t="shared" si="31"/>
        <v>92.592592592592609</v>
      </c>
      <c r="CJ13" s="24">
        <f t="shared" si="31"/>
        <v>92.592592592592595</v>
      </c>
      <c r="CK13" s="24">
        <f t="shared" si="31"/>
        <v>92.592592592592581</v>
      </c>
      <c r="CL13" s="24">
        <f t="shared" si="31"/>
        <v>33.333333333333329</v>
      </c>
      <c r="CM13" s="24">
        <f t="shared" si="31"/>
        <v>100</v>
      </c>
      <c r="CN13" s="24">
        <f t="shared" si="31"/>
        <v>100</v>
      </c>
      <c r="CO13" s="24">
        <f t="shared" si="31"/>
        <v>29.62962962962963</v>
      </c>
      <c r="CP13" s="24">
        <f t="shared" si="31"/>
        <v>3.7037037037037037</v>
      </c>
      <c r="CQ13" s="25">
        <f t="shared" si="31"/>
        <v>96.296296296296291</v>
      </c>
      <c r="CR13" s="25">
        <f t="shared" si="31"/>
        <v>100</v>
      </c>
      <c r="CS13" s="27">
        <f t="shared" si="31"/>
        <v>100</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0</v>
      </c>
      <c r="F14" s="38">
        <v>0</v>
      </c>
      <c r="G14" s="38">
        <v>1</v>
      </c>
      <c r="H14" s="38">
        <v>0</v>
      </c>
      <c r="I14" s="38">
        <v>0</v>
      </c>
      <c r="J14" s="38">
        <v>0</v>
      </c>
      <c r="K14" s="38">
        <v>6</v>
      </c>
      <c r="L14" s="38">
        <v>11</v>
      </c>
      <c r="M14" s="38">
        <v>9</v>
      </c>
      <c r="N14" s="38">
        <v>0</v>
      </c>
      <c r="O14" s="38">
        <v>0</v>
      </c>
      <c r="P14" s="38">
        <v>0</v>
      </c>
      <c r="Q14" s="38">
        <v>0</v>
      </c>
      <c r="R14" s="38">
        <v>0</v>
      </c>
      <c r="S14" s="1">
        <v>27</v>
      </c>
      <c r="V14" s="1">
        <v>8</v>
      </c>
      <c r="W14" s="8">
        <f>L5</f>
        <v>0</v>
      </c>
      <c r="X14" s="1">
        <f>L6</f>
        <v>0</v>
      </c>
      <c r="Y14" s="4">
        <f>L7</f>
        <v>0</v>
      </c>
      <c r="Z14" s="1">
        <f>L8</f>
        <v>0</v>
      </c>
      <c r="AA14" s="1">
        <f>L9</f>
        <v>0</v>
      </c>
      <c r="AB14" s="1">
        <f>L10</f>
        <v>0</v>
      </c>
      <c r="AC14" s="3">
        <f>L11</f>
        <v>0</v>
      </c>
      <c r="AD14" s="1">
        <f>L12</f>
        <v>1</v>
      </c>
      <c r="AE14" s="1">
        <f>L13</f>
        <v>0</v>
      </c>
      <c r="AF14" s="1">
        <f>L14</f>
        <v>11</v>
      </c>
      <c r="AG14" s="1">
        <f>L15</f>
        <v>0</v>
      </c>
      <c r="AH14" s="38">
        <f>L16</f>
        <v>0</v>
      </c>
      <c r="AI14" s="1">
        <f>L17</f>
        <v>2</v>
      </c>
      <c r="AJ14" s="1">
        <f>L18</f>
        <v>0</v>
      </c>
      <c r="AK14" s="1">
        <f>L19</f>
        <v>2</v>
      </c>
      <c r="AL14" s="1">
        <f>L20</f>
        <v>16</v>
      </c>
      <c r="AM14" s="1">
        <f>L21</f>
        <v>0</v>
      </c>
      <c r="AN14" s="1">
        <f>L22</f>
        <v>0</v>
      </c>
      <c r="AO14" s="1">
        <f>L23</f>
        <v>3</v>
      </c>
      <c r="AP14" s="1">
        <f>L24</f>
        <v>26</v>
      </c>
      <c r="AQ14" s="3">
        <f>L25</f>
        <v>1</v>
      </c>
      <c r="AR14" s="3">
        <f>L26</f>
        <v>0</v>
      </c>
      <c r="AS14" s="3">
        <f>L27</f>
        <v>0</v>
      </c>
      <c r="AT14" s="3">
        <f>L28</f>
        <v>0</v>
      </c>
      <c r="AU14" s="7"/>
      <c r="AV14" s="1">
        <v>8</v>
      </c>
      <c r="AW14" s="32">
        <f t="shared" ref="AW14:BT14" si="32">PRODUCT(W14*100*1/W21)</f>
        <v>0</v>
      </c>
      <c r="AX14" s="24">
        <f t="shared" si="32"/>
        <v>0</v>
      </c>
      <c r="AY14" s="26">
        <f t="shared" si="32"/>
        <v>0</v>
      </c>
      <c r="AZ14" s="24">
        <f t="shared" si="32"/>
        <v>0</v>
      </c>
      <c r="BA14" s="24">
        <f t="shared" si="32"/>
        <v>0</v>
      </c>
      <c r="BB14" s="24">
        <f t="shared" si="32"/>
        <v>0</v>
      </c>
      <c r="BC14" s="27">
        <f t="shared" si="32"/>
        <v>0</v>
      </c>
      <c r="BD14" s="24">
        <f t="shared" si="32"/>
        <v>3.7037037037037037</v>
      </c>
      <c r="BE14" s="24">
        <f t="shared" si="32"/>
        <v>0</v>
      </c>
      <c r="BF14" s="24">
        <f t="shared" si="32"/>
        <v>40.74074074074074</v>
      </c>
      <c r="BG14" s="24">
        <f t="shared" si="32"/>
        <v>0</v>
      </c>
      <c r="BH14" s="38">
        <f t="shared" si="32"/>
        <v>0</v>
      </c>
      <c r="BI14" s="24">
        <f t="shared" si="32"/>
        <v>7.4074074074074074</v>
      </c>
      <c r="BJ14" s="24">
        <f t="shared" si="32"/>
        <v>0</v>
      </c>
      <c r="BK14" s="24">
        <f t="shared" si="32"/>
        <v>7.4074074074074074</v>
      </c>
      <c r="BL14" s="24">
        <f t="shared" si="32"/>
        <v>59.25925925925926</v>
      </c>
      <c r="BM14" s="24">
        <f t="shared" si="32"/>
        <v>0</v>
      </c>
      <c r="BN14" s="24">
        <f t="shared" si="32"/>
        <v>0</v>
      </c>
      <c r="BO14" s="24">
        <f t="shared" si="32"/>
        <v>11.111111111111111</v>
      </c>
      <c r="BP14" s="24">
        <f t="shared" si="32"/>
        <v>96.296296296296291</v>
      </c>
      <c r="BQ14" s="27">
        <f t="shared" si="32"/>
        <v>3.7037037037037037</v>
      </c>
      <c r="BR14" s="27">
        <f t="shared" si="32"/>
        <v>0</v>
      </c>
      <c r="BS14" s="27">
        <f t="shared" si="32"/>
        <v>0</v>
      </c>
      <c r="BT14" s="27">
        <f t="shared" si="32"/>
        <v>0</v>
      </c>
      <c r="BV14" s="1">
        <v>8</v>
      </c>
      <c r="BW14" s="32">
        <f t="shared" ref="BW14:CB14" si="33">AW5+AW6+AW7+AW8+AW9+AW10+AW11+AW12+AW13+AW14</f>
        <v>100</v>
      </c>
      <c r="BX14" s="24">
        <f t="shared" si="33"/>
        <v>0</v>
      </c>
      <c r="BY14" s="26">
        <f t="shared" si="33"/>
        <v>100</v>
      </c>
      <c r="BZ14" s="24">
        <f t="shared" si="33"/>
        <v>100</v>
      </c>
      <c r="CA14" s="24">
        <f t="shared" si="33"/>
        <v>3.7037037037037037</v>
      </c>
      <c r="CB14" s="24">
        <f t="shared" si="33"/>
        <v>0</v>
      </c>
      <c r="CC14" s="27">
        <f t="shared" ref="CC14:CT14" si="34">BC5+BC6+BC7+BC8+BC9+BC10+BC11+BC12+BC13+BC14</f>
        <v>100.00000000000001</v>
      </c>
      <c r="CD14" s="24">
        <f t="shared" si="34"/>
        <v>100</v>
      </c>
      <c r="CE14" s="24">
        <f t="shared" si="34"/>
        <v>3.7037037037037037</v>
      </c>
      <c r="CF14" s="24">
        <f t="shared" si="34"/>
        <v>66.666666666666657</v>
      </c>
      <c r="CG14" s="24">
        <f t="shared" si="34"/>
        <v>0</v>
      </c>
      <c r="CH14" s="38">
        <f t="shared" si="34"/>
        <v>96.296296296296305</v>
      </c>
      <c r="CI14" s="24">
        <f t="shared" si="34"/>
        <v>100.00000000000001</v>
      </c>
      <c r="CJ14" s="24">
        <f t="shared" si="34"/>
        <v>92.592592592592595</v>
      </c>
      <c r="CK14" s="24">
        <f t="shared" si="34"/>
        <v>99.999999999999986</v>
      </c>
      <c r="CL14" s="24">
        <f t="shared" si="34"/>
        <v>92.592592592592581</v>
      </c>
      <c r="CM14" s="24">
        <f t="shared" si="34"/>
        <v>100</v>
      </c>
      <c r="CN14" s="24">
        <f t="shared" si="34"/>
        <v>100</v>
      </c>
      <c r="CO14" s="24">
        <f t="shared" si="34"/>
        <v>40.74074074074074</v>
      </c>
      <c r="CP14" s="24">
        <f t="shared" si="34"/>
        <v>100</v>
      </c>
      <c r="CQ14" s="27">
        <f t="shared" si="34"/>
        <v>100</v>
      </c>
      <c r="CR14" s="27">
        <f t="shared" si="34"/>
        <v>100</v>
      </c>
      <c r="CS14" s="27">
        <f t="shared" si="34"/>
        <v>100</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0</v>
      </c>
      <c r="I15" s="38">
        <v>0</v>
      </c>
      <c r="J15" s="38">
        <v>0</v>
      </c>
      <c r="K15" s="38">
        <v>0</v>
      </c>
      <c r="L15" s="38">
        <v>0</v>
      </c>
      <c r="M15" s="38">
        <v>0</v>
      </c>
      <c r="N15" s="38">
        <v>13</v>
      </c>
      <c r="O15" s="38">
        <v>13</v>
      </c>
      <c r="P15" s="38">
        <v>1</v>
      </c>
      <c r="Q15" s="38">
        <v>0</v>
      </c>
      <c r="R15" s="38">
        <v>0</v>
      </c>
      <c r="S15" s="1">
        <v>27</v>
      </c>
      <c r="V15" s="1">
        <v>16</v>
      </c>
      <c r="W15" s="8">
        <f>M5</f>
        <v>0</v>
      </c>
      <c r="X15" s="1">
        <f>M6</f>
        <v>27</v>
      </c>
      <c r="Y15" s="3">
        <f>M7</f>
        <v>0</v>
      </c>
      <c r="Z15" s="1">
        <f>M8</f>
        <v>0</v>
      </c>
      <c r="AA15" s="1">
        <f>M9</f>
        <v>26</v>
      </c>
      <c r="AB15" s="1">
        <f>M10</f>
        <v>0</v>
      </c>
      <c r="AC15" s="3">
        <f>M11</f>
        <v>0</v>
      </c>
      <c r="AD15" s="1">
        <f>M12</f>
        <v>0</v>
      </c>
      <c r="AE15" s="1">
        <f>M13</f>
        <v>0</v>
      </c>
      <c r="AF15" s="1">
        <f>M14</f>
        <v>9</v>
      </c>
      <c r="AG15" s="1">
        <f>M15</f>
        <v>0</v>
      </c>
      <c r="AH15" s="38">
        <f>M16</f>
        <v>0</v>
      </c>
      <c r="AI15" s="1">
        <f>M17</f>
        <v>0</v>
      </c>
      <c r="AJ15" s="1">
        <f>M18</f>
        <v>2</v>
      </c>
      <c r="AK15" s="1">
        <f>M19</f>
        <v>0</v>
      </c>
      <c r="AL15" s="1">
        <f>M20</f>
        <v>2</v>
      </c>
      <c r="AM15" s="1">
        <f>M21</f>
        <v>0</v>
      </c>
      <c r="AN15" s="1">
        <f>M22</f>
        <v>0</v>
      </c>
      <c r="AO15" s="1">
        <f>M23</f>
        <v>2</v>
      </c>
      <c r="AP15" s="1">
        <f>M24</f>
        <v>0</v>
      </c>
      <c r="AQ15" s="3">
        <f>M25</f>
        <v>0</v>
      </c>
      <c r="AR15" s="3">
        <f>M26</f>
        <v>0</v>
      </c>
      <c r="AS15" s="3">
        <f>M27</f>
        <v>0</v>
      </c>
      <c r="AT15" s="3">
        <f>M28</f>
        <v>0</v>
      </c>
      <c r="AU15" s="7"/>
      <c r="AV15" s="1">
        <v>16</v>
      </c>
      <c r="AW15" s="32">
        <f t="shared" ref="AW15:BT15" si="35">PRODUCT(W15*100*1/W21)</f>
        <v>0</v>
      </c>
      <c r="AX15" s="24">
        <f t="shared" si="35"/>
        <v>100</v>
      </c>
      <c r="AY15" s="27">
        <f t="shared" si="35"/>
        <v>0</v>
      </c>
      <c r="AZ15" s="24">
        <f t="shared" si="35"/>
        <v>0</v>
      </c>
      <c r="BA15" s="24">
        <f t="shared" si="35"/>
        <v>96.296296296296291</v>
      </c>
      <c r="BB15" s="24">
        <f t="shared" si="35"/>
        <v>0</v>
      </c>
      <c r="BC15" s="27">
        <f t="shared" si="35"/>
        <v>0</v>
      </c>
      <c r="BD15" s="24">
        <f t="shared" si="35"/>
        <v>0</v>
      </c>
      <c r="BE15" s="24">
        <f t="shared" si="35"/>
        <v>0</v>
      </c>
      <c r="BF15" s="24">
        <f t="shared" si="35"/>
        <v>33.333333333333336</v>
      </c>
      <c r="BG15" s="24">
        <f t="shared" si="35"/>
        <v>0</v>
      </c>
      <c r="BH15" s="38">
        <f t="shared" si="35"/>
        <v>0</v>
      </c>
      <c r="BI15" s="24">
        <f t="shared" si="35"/>
        <v>0</v>
      </c>
      <c r="BJ15" s="24">
        <f t="shared" si="35"/>
        <v>7.4074074074074074</v>
      </c>
      <c r="BK15" s="24">
        <f t="shared" si="35"/>
        <v>0</v>
      </c>
      <c r="BL15" s="24">
        <f t="shared" si="35"/>
        <v>7.4074074074074074</v>
      </c>
      <c r="BM15" s="24">
        <f t="shared" si="35"/>
        <v>0</v>
      </c>
      <c r="BN15" s="24">
        <f t="shared" si="35"/>
        <v>0</v>
      </c>
      <c r="BO15" s="24">
        <f t="shared" si="35"/>
        <v>7.4074074074074074</v>
      </c>
      <c r="BP15" s="24">
        <f t="shared" si="35"/>
        <v>0</v>
      </c>
      <c r="BQ15" s="27">
        <f t="shared" si="35"/>
        <v>0</v>
      </c>
      <c r="BR15" s="27">
        <f t="shared" si="35"/>
        <v>0</v>
      </c>
      <c r="BS15" s="27">
        <f t="shared" si="35"/>
        <v>0</v>
      </c>
      <c r="BT15" s="27">
        <f t="shared" si="35"/>
        <v>0</v>
      </c>
      <c r="BV15" s="1">
        <v>16</v>
      </c>
      <c r="BW15" s="32">
        <f t="shared" ref="BW15:CB15" si="36">AW5+AW6+AW7+AW8+AW9+AW10+AW11+AW12+AW13+AW14+AW15</f>
        <v>100</v>
      </c>
      <c r="BX15" s="24">
        <f t="shared" si="36"/>
        <v>100</v>
      </c>
      <c r="BY15" s="27">
        <f t="shared" si="36"/>
        <v>100</v>
      </c>
      <c r="BZ15" s="24">
        <f t="shared" si="36"/>
        <v>100</v>
      </c>
      <c r="CA15" s="24">
        <f t="shared" si="36"/>
        <v>100</v>
      </c>
      <c r="CB15" s="24">
        <f t="shared" si="36"/>
        <v>0</v>
      </c>
      <c r="CC15" s="27">
        <f t="shared" ref="CC15:CT15" si="37">BC5+BC6+BC7+BC8+BC9+BC10+BC11+BC12+BC13+BC14+BC15</f>
        <v>100.00000000000001</v>
      </c>
      <c r="CD15" s="24">
        <f t="shared" si="37"/>
        <v>100</v>
      </c>
      <c r="CE15" s="24">
        <f t="shared" si="37"/>
        <v>3.7037037037037037</v>
      </c>
      <c r="CF15" s="24">
        <f t="shared" si="37"/>
        <v>100</v>
      </c>
      <c r="CG15" s="24">
        <f t="shared" si="37"/>
        <v>0</v>
      </c>
      <c r="CH15" s="38">
        <f t="shared" si="37"/>
        <v>96.296296296296305</v>
      </c>
      <c r="CI15" s="24">
        <f t="shared" si="37"/>
        <v>100.00000000000001</v>
      </c>
      <c r="CJ15" s="24">
        <f t="shared" si="37"/>
        <v>100</v>
      </c>
      <c r="CK15" s="24">
        <f t="shared" si="37"/>
        <v>99.999999999999986</v>
      </c>
      <c r="CL15" s="24">
        <f t="shared" si="37"/>
        <v>99.999999999999986</v>
      </c>
      <c r="CM15" s="24">
        <f t="shared" si="37"/>
        <v>100</v>
      </c>
      <c r="CN15" s="24">
        <f t="shared" si="37"/>
        <v>100</v>
      </c>
      <c r="CO15" s="24">
        <f t="shared" si="37"/>
        <v>48.148148148148145</v>
      </c>
      <c r="CP15" s="24">
        <f t="shared" si="37"/>
        <v>100</v>
      </c>
      <c r="CQ15" s="27">
        <f t="shared" si="37"/>
        <v>100</v>
      </c>
      <c r="CR15" s="27">
        <f t="shared" si="37"/>
        <v>100</v>
      </c>
      <c r="CS15" s="27">
        <f t="shared" si="37"/>
        <v>100</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24</v>
      </c>
      <c r="F16" s="38">
        <v>0</v>
      </c>
      <c r="G16" s="38">
        <v>1</v>
      </c>
      <c r="H16" s="38">
        <v>1</v>
      </c>
      <c r="I16" s="38">
        <v>0</v>
      </c>
      <c r="J16" s="38">
        <v>0</v>
      </c>
      <c r="K16" s="38">
        <v>0</v>
      </c>
      <c r="L16" s="38">
        <v>0</v>
      </c>
      <c r="M16" s="38">
        <v>0</v>
      </c>
      <c r="N16" s="38">
        <v>1</v>
      </c>
      <c r="O16" s="38">
        <v>0</v>
      </c>
      <c r="P16" s="38">
        <v>0</v>
      </c>
      <c r="Q16" s="38">
        <v>0</v>
      </c>
      <c r="R16" s="38">
        <v>0</v>
      </c>
      <c r="S16" s="1">
        <v>27</v>
      </c>
      <c r="V16" s="1">
        <v>32</v>
      </c>
      <c r="W16" s="8">
        <f>N5</f>
        <v>0</v>
      </c>
      <c r="X16" s="1">
        <f>N6</f>
        <v>0</v>
      </c>
      <c r="Y16" s="3">
        <f>N7</f>
        <v>0</v>
      </c>
      <c r="Z16" s="1">
        <f>N8</f>
        <v>0</v>
      </c>
      <c r="AA16" s="1">
        <f>N9</f>
        <v>0</v>
      </c>
      <c r="AB16" s="1">
        <f>N10</f>
        <v>0</v>
      </c>
      <c r="AC16" s="3">
        <f>N11</f>
        <v>0</v>
      </c>
      <c r="AD16" s="1">
        <f>N12</f>
        <v>0</v>
      </c>
      <c r="AE16" s="1">
        <f>N13</f>
        <v>0</v>
      </c>
      <c r="AF16" s="1">
        <f>N14</f>
        <v>0</v>
      </c>
      <c r="AG16" s="1">
        <f>N15</f>
        <v>13</v>
      </c>
      <c r="AH16" s="38">
        <f>N16</f>
        <v>1</v>
      </c>
      <c r="AI16" s="1">
        <f>N17</f>
        <v>0</v>
      </c>
      <c r="AJ16" s="1">
        <f>N18</f>
        <v>0</v>
      </c>
      <c r="AK16" s="1">
        <f>N19</f>
        <v>0</v>
      </c>
      <c r="AL16" s="1">
        <f>N20</f>
        <v>0</v>
      </c>
      <c r="AM16" s="1">
        <f>N21</f>
        <v>0</v>
      </c>
      <c r="AN16" s="1">
        <f>N22</f>
        <v>0</v>
      </c>
      <c r="AO16" s="1">
        <f>N23</f>
        <v>14</v>
      </c>
      <c r="AP16" s="1">
        <f>N24</f>
        <v>0</v>
      </c>
      <c r="AQ16" s="3">
        <f>N25</f>
        <v>0</v>
      </c>
      <c r="AR16" s="3">
        <f>N26</f>
        <v>0</v>
      </c>
      <c r="AS16" s="3">
        <f>N27</f>
        <v>0</v>
      </c>
      <c r="AT16" s="3">
        <f>N28</f>
        <v>0</v>
      </c>
      <c r="AU16" s="7"/>
      <c r="AV16" s="1">
        <v>32</v>
      </c>
      <c r="AW16" s="32">
        <f t="shared" ref="AW16:BT16" si="38">PRODUCT(W16*100*1/W21)</f>
        <v>0</v>
      </c>
      <c r="AX16" s="24">
        <f t="shared" si="38"/>
        <v>0</v>
      </c>
      <c r="AY16" s="27">
        <f t="shared" si="38"/>
        <v>0</v>
      </c>
      <c r="AZ16" s="24">
        <f t="shared" si="38"/>
        <v>0</v>
      </c>
      <c r="BA16" s="24">
        <f t="shared" si="38"/>
        <v>0</v>
      </c>
      <c r="BB16" s="24">
        <f t="shared" si="38"/>
        <v>0</v>
      </c>
      <c r="BC16" s="27">
        <f t="shared" si="38"/>
        <v>0</v>
      </c>
      <c r="BD16" s="24">
        <f t="shared" si="38"/>
        <v>0</v>
      </c>
      <c r="BE16" s="24">
        <f t="shared" si="38"/>
        <v>0</v>
      </c>
      <c r="BF16" s="24">
        <f t="shared" si="38"/>
        <v>0</v>
      </c>
      <c r="BG16" s="24">
        <f t="shared" si="38"/>
        <v>48.148148148148145</v>
      </c>
      <c r="BH16" s="38">
        <f t="shared" si="38"/>
        <v>3.7037037037037037</v>
      </c>
      <c r="BI16" s="24">
        <f t="shared" si="38"/>
        <v>0</v>
      </c>
      <c r="BJ16" s="24">
        <f t="shared" si="38"/>
        <v>0</v>
      </c>
      <c r="BK16" s="24">
        <f t="shared" si="38"/>
        <v>0</v>
      </c>
      <c r="BL16" s="24">
        <f t="shared" si="38"/>
        <v>0</v>
      </c>
      <c r="BM16" s="24">
        <f t="shared" si="38"/>
        <v>0</v>
      </c>
      <c r="BN16" s="24">
        <f t="shared" si="38"/>
        <v>0</v>
      </c>
      <c r="BO16" s="24">
        <f t="shared" si="38"/>
        <v>51.851851851851855</v>
      </c>
      <c r="BP16" s="24">
        <f t="shared" si="38"/>
        <v>0</v>
      </c>
      <c r="BQ16" s="27">
        <f t="shared" si="38"/>
        <v>0</v>
      </c>
      <c r="BR16" s="27">
        <f t="shared" si="38"/>
        <v>0</v>
      </c>
      <c r="BS16" s="27">
        <f t="shared" si="38"/>
        <v>0</v>
      </c>
      <c r="BT16" s="27">
        <f t="shared" si="38"/>
        <v>0</v>
      </c>
      <c r="BV16" s="1">
        <v>32</v>
      </c>
      <c r="BW16" s="32">
        <f t="shared" ref="BW16:CB16" si="39">AW5+AW6+AW7+AW8+AW9+AW10+AW11+AW12+AW13+AW14+AW15+AW16</f>
        <v>100</v>
      </c>
      <c r="BX16" s="24">
        <f t="shared" si="39"/>
        <v>100</v>
      </c>
      <c r="BY16" s="27">
        <f t="shared" si="39"/>
        <v>100</v>
      </c>
      <c r="BZ16" s="24">
        <f t="shared" si="39"/>
        <v>100</v>
      </c>
      <c r="CA16" s="24">
        <f t="shared" si="39"/>
        <v>100</v>
      </c>
      <c r="CB16" s="24">
        <f t="shared" si="39"/>
        <v>0</v>
      </c>
      <c r="CC16" s="27">
        <f t="shared" ref="CC16:CT16" si="40">BC5+BC6+BC7+BC8+BC9+BC10+BC11+BC12+BC13+BC14+BC15+BC16</f>
        <v>100.00000000000001</v>
      </c>
      <c r="CD16" s="24">
        <f t="shared" si="40"/>
        <v>100</v>
      </c>
      <c r="CE16" s="24">
        <f t="shared" si="40"/>
        <v>3.7037037037037037</v>
      </c>
      <c r="CF16" s="24">
        <f t="shared" si="40"/>
        <v>100</v>
      </c>
      <c r="CG16" s="24">
        <f t="shared" si="40"/>
        <v>48.148148148148145</v>
      </c>
      <c r="CH16" s="38">
        <f t="shared" si="40"/>
        <v>100.00000000000001</v>
      </c>
      <c r="CI16" s="24">
        <f t="shared" si="40"/>
        <v>100.00000000000001</v>
      </c>
      <c r="CJ16" s="24">
        <f t="shared" si="40"/>
        <v>100</v>
      </c>
      <c r="CK16" s="24">
        <f t="shared" si="40"/>
        <v>99.999999999999986</v>
      </c>
      <c r="CL16" s="24">
        <f t="shared" si="40"/>
        <v>99.999999999999986</v>
      </c>
      <c r="CM16" s="24">
        <f t="shared" si="40"/>
        <v>100</v>
      </c>
      <c r="CN16" s="24">
        <f t="shared" si="40"/>
        <v>100</v>
      </c>
      <c r="CO16" s="24">
        <f t="shared" si="40"/>
        <v>100</v>
      </c>
      <c r="CP16" s="24">
        <f t="shared" si="40"/>
        <v>100</v>
      </c>
      <c r="CQ16" s="27">
        <f t="shared" si="40"/>
        <v>100</v>
      </c>
      <c r="CR16" s="27">
        <f t="shared" si="40"/>
        <v>100</v>
      </c>
      <c r="CS16" s="27">
        <f t="shared" si="40"/>
        <v>100</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0</v>
      </c>
      <c r="E17" s="38">
        <v>0</v>
      </c>
      <c r="F17" s="38">
        <v>1</v>
      </c>
      <c r="G17" s="38">
        <v>4</v>
      </c>
      <c r="H17" s="38">
        <v>8</v>
      </c>
      <c r="I17" s="38">
        <v>9</v>
      </c>
      <c r="J17" s="38">
        <v>3</v>
      </c>
      <c r="K17" s="38">
        <v>0</v>
      </c>
      <c r="L17" s="38">
        <v>2</v>
      </c>
      <c r="M17" s="38">
        <v>0</v>
      </c>
      <c r="N17" s="38">
        <v>0</v>
      </c>
      <c r="O17" s="38">
        <v>0</v>
      </c>
      <c r="P17" s="38">
        <v>0</v>
      </c>
      <c r="Q17" s="38">
        <v>0</v>
      </c>
      <c r="R17" s="38">
        <v>0</v>
      </c>
      <c r="S17" s="1">
        <v>27</v>
      </c>
      <c r="V17" s="1">
        <v>64</v>
      </c>
      <c r="W17" s="8">
        <f>O5</f>
        <v>0</v>
      </c>
      <c r="X17" s="1">
        <f>O6</f>
        <v>0</v>
      </c>
      <c r="Y17" s="3">
        <f>O7</f>
        <v>0</v>
      </c>
      <c r="Z17" s="1">
        <f>O8</f>
        <v>0</v>
      </c>
      <c r="AA17" s="1">
        <f>O9</f>
        <v>0</v>
      </c>
      <c r="AB17" s="1">
        <f>O10</f>
        <v>27</v>
      </c>
      <c r="AC17" s="3">
        <f>O11</f>
        <v>0</v>
      </c>
      <c r="AD17" s="1">
        <f>O12</f>
        <v>0</v>
      </c>
      <c r="AE17" s="1">
        <f>O13</f>
        <v>7</v>
      </c>
      <c r="AF17" s="1">
        <f>O14</f>
        <v>0</v>
      </c>
      <c r="AG17" s="1">
        <f>O15</f>
        <v>13</v>
      </c>
      <c r="AH17" s="38">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2">
        <f t="shared" ref="AW17:BT17" si="41">PRODUCT(W17*100*1/W21)</f>
        <v>0</v>
      </c>
      <c r="AX17" s="24">
        <f t="shared" si="41"/>
        <v>0</v>
      </c>
      <c r="AY17" s="27">
        <f t="shared" si="41"/>
        <v>0</v>
      </c>
      <c r="AZ17" s="24">
        <f t="shared" si="41"/>
        <v>0</v>
      </c>
      <c r="BA17" s="24">
        <f t="shared" si="41"/>
        <v>0</v>
      </c>
      <c r="BB17" s="24">
        <f t="shared" si="41"/>
        <v>100</v>
      </c>
      <c r="BC17" s="27">
        <f t="shared" si="41"/>
        <v>0</v>
      </c>
      <c r="BD17" s="24">
        <f t="shared" si="41"/>
        <v>0</v>
      </c>
      <c r="BE17" s="24">
        <f t="shared" si="41"/>
        <v>25.925925925925927</v>
      </c>
      <c r="BF17" s="24">
        <f t="shared" si="41"/>
        <v>0</v>
      </c>
      <c r="BG17" s="24">
        <f t="shared" si="41"/>
        <v>48.148148148148145</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0</v>
      </c>
      <c r="BT17" s="27">
        <f t="shared" si="41"/>
        <v>0</v>
      </c>
      <c r="BV17" s="1">
        <v>64</v>
      </c>
      <c r="BW17" s="32">
        <f t="shared" ref="BW17:CB17" si="42">AW5+AW6+AW7+AW8+AW9+AW10+AW11+AW12+AW13+AW14+AW15+AW16+AW17</f>
        <v>100</v>
      </c>
      <c r="BX17" s="24">
        <f t="shared" si="42"/>
        <v>100</v>
      </c>
      <c r="BY17" s="27">
        <f t="shared" si="42"/>
        <v>100</v>
      </c>
      <c r="BZ17" s="24">
        <f t="shared" si="42"/>
        <v>100</v>
      </c>
      <c r="CA17" s="24">
        <f t="shared" si="42"/>
        <v>100</v>
      </c>
      <c r="CB17" s="24">
        <f t="shared" si="42"/>
        <v>100</v>
      </c>
      <c r="CC17" s="27">
        <f t="shared" ref="CC17:CT17" si="43">BC5+BC6+BC7+BC8+BC9+BC10+BC11+BC12+BC13+BC14+BC15+BC16+BC17</f>
        <v>100.00000000000001</v>
      </c>
      <c r="CD17" s="24">
        <f t="shared" si="43"/>
        <v>100</v>
      </c>
      <c r="CE17" s="24">
        <f t="shared" si="43"/>
        <v>29.62962962962963</v>
      </c>
      <c r="CF17" s="24">
        <f t="shared" si="43"/>
        <v>100</v>
      </c>
      <c r="CG17" s="24">
        <f t="shared" si="43"/>
        <v>96.296296296296291</v>
      </c>
      <c r="CH17" s="38">
        <f t="shared" si="43"/>
        <v>100.00000000000001</v>
      </c>
      <c r="CI17" s="24">
        <f t="shared" si="43"/>
        <v>100.00000000000001</v>
      </c>
      <c r="CJ17" s="24">
        <f t="shared" si="43"/>
        <v>100</v>
      </c>
      <c r="CK17" s="24">
        <f t="shared" si="43"/>
        <v>99.999999999999986</v>
      </c>
      <c r="CL17" s="24">
        <f t="shared" si="43"/>
        <v>99.999999999999986</v>
      </c>
      <c r="CM17" s="24">
        <f t="shared" si="43"/>
        <v>100</v>
      </c>
      <c r="CN17" s="24">
        <f t="shared" si="43"/>
        <v>100</v>
      </c>
      <c r="CO17" s="24">
        <f t="shared" si="43"/>
        <v>100</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1</v>
      </c>
      <c r="E18" s="38">
        <v>0</v>
      </c>
      <c r="F18" s="38">
        <v>0</v>
      </c>
      <c r="G18" s="38">
        <v>2</v>
      </c>
      <c r="H18" s="38">
        <v>8</v>
      </c>
      <c r="I18" s="38">
        <v>14</v>
      </c>
      <c r="J18" s="38">
        <v>0</v>
      </c>
      <c r="K18" s="38">
        <v>0</v>
      </c>
      <c r="L18" s="38">
        <v>0</v>
      </c>
      <c r="M18" s="38">
        <v>2</v>
      </c>
      <c r="N18" s="38">
        <v>0</v>
      </c>
      <c r="O18" s="38">
        <v>0</v>
      </c>
      <c r="P18" s="38">
        <v>0</v>
      </c>
      <c r="Q18" s="38">
        <v>0</v>
      </c>
      <c r="R18" s="38">
        <v>0</v>
      </c>
      <c r="S18" s="1">
        <v>27</v>
      </c>
      <c r="V18" s="1">
        <v>128</v>
      </c>
      <c r="W18" s="8">
        <f>P5</f>
        <v>0</v>
      </c>
      <c r="X18" s="1">
        <f>P6</f>
        <v>0</v>
      </c>
      <c r="Y18" s="3">
        <f>P7</f>
        <v>0</v>
      </c>
      <c r="Z18" s="1">
        <f>P8</f>
        <v>0</v>
      </c>
      <c r="AA18" s="1">
        <f>P9</f>
        <v>0</v>
      </c>
      <c r="AB18" s="1">
        <f>P10</f>
        <v>0</v>
      </c>
      <c r="AC18" s="3">
        <f>P11</f>
        <v>0</v>
      </c>
      <c r="AD18" s="1">
        <f>P12</f>
        <v>0</v>
      </c>
      <c r="AE18" s="1">
        <f>P13</f>
        <v>19</v>
      </c>
      <c r="AF18" s="1">
        <f>P14</f>
        <v>0</v>
      </c>
      <c r="AG18" s="1">
        <f>P15</f>
        <v>1</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0</v>
      </c>
      <c r="BA18" s="24">
        <f t="shared" si="44"/>
        <v>0</v>
      </c>
      <c r="BB18" s="24">
        <f t="shared" si="44"/>
        <v>0</v>
      </c>
      <c r="BC18" s="27">
        <f t="shared" si="44"/>
        <v>0</v>
      </c>
      <c r="BD18" s="24">
        <f t="shared" si="44"/>
        <v>0</v>
      </c>
      <c r="BE18" s="24">
        <f t="shared" si="44"/>
        <v>70.370370370370367</v>
      </c>
      <c r="BF18" s="24">
        <f t="shared" si="44"/>
        <v>0</v>
      </c>
      <c r="BG18" s="24">
        <f t="shared" si="44"/>
        <v>3.7037037037037037</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100</v>
      </c>
      <c r="BX18" s="24">
        <f t="shared" si="45"/>
        <v>100</v>
      </c>
      <c r="BY18" s="27">
        <f t="shared" si="45"/>
        <v>100</v>
      </c>
      <c r="BZ18" s="24">
        <f t="shared" si="45"/>
        <v>100</v>
      </c>
      <c r="CA18" s="24">
        <f t="shared" si="45"/>
        <v>100</v>
      </c>
      <c r="CB18" s="24">
        <f t="shared" si="45"/>
        <v>100</v>
      </c>
      <c r="CC18" s="27">
        <f t="shared" ref="CC18:CT18" si="46">BC5+BC6+BC7+BC8+BC9+BC10+BC11+BC12+BC13+BC14+BC15+BC16+BC17+BC18</f>
        <v>100.00000000000001</v>
      </c>
      <c r="CD18" s="24">
        <f t="shared" si="46"/>
        <v>100</v>
      </c>
      <c r="CE18" s="24">
        <f t="shared" si="46"/>
        <v>100</v>
      </c>
      <c r="CF18" s="24">
        <f t="shared" si="46"/>
        <v>100</v>
      </c>
      <c r="CG18" s="24">
        <f t="shared" si="46"/>
        <v>100</v>
      </c>
      <c r="CH18" s="38">
        <f t="shared" si="46"/>
        <v>100.00000000000001</v>
      </c>
      <c r="CI18" s="24">
        <f t="shared" si="46"/>
        <v>100.00000000000001</v>
      </c>
      <c r="CJ18" s="24">
        <f t="shared" si="46"/>
        <v>100</v>
      </c>
      <c r="CK18" s="24">
        <f t="shared" si="46"/>
        <v>99.999999999999986</v>
      </c>
      <c r="CL18" s="24">
        <f t="shared" si="46"/>
        <v>99.999999999999986</v>
      </c>
      <c r="CM18" s="24">
        <f t="shared" si="46"/>
        <v>100</v>
      </c>
      <c r="CN18" s="24">
        <f t="shared" si="46"/>
        <v>100</v>
      </c>
      <c r="CO18" s="24">
        <f t="shared" si="46"/>
        <v>100</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0</v>
      </c>
      <c r="E19" s="38">
        <v>1</v>
      </c>
      <c r="F19" s="38">
        <v>3</v>
      </c>
      <c r="G19" s="38">
        <v>17</v>
      </c>
      <c r="H19" s="38">
        <v>4</v>
      </c>
      <c r="I19" s="38">
        <v>0</v>
      </c>
      <c r="J19" s="38">
        <v>0</v>
      </c>
      <c r="K19" s="38">
        <v>0</v>
      </c>
      <c r="L19" s="38">
        <v>2</v>
      </c>
      <c r="M19" s="38">
        <v>0</v>
      </c>
      <c r="N19" s="38">
        <v>0</v>
      </c>
      <c r="O19" s="38">
        <v>0</v>
      </c>
      <c r="P19" s="38">
        <v>0</v>
      </c>
      <c r="Q19" s="38">
        <v>0</v>
      </c>
      <c r="R19" s="38">
        <v>0</v>
      </c>
      <c r="S19" s="1">
        <v>27</v>
      </c>
      <c r="V19" s="1">
        <v>256</v>
      </c>
      <c r="W19" s="8">
        <f>Q5</f>
        <v>0</v>
      </c>
      <c r="X19" s="1">
        <f>Q6</f>
        <v>0</v>
      </c>
      <c r="Y19" s="3">
        <f>Q7</f>
        <v>0</v>
      </c>
      <c r="Z19" s="1">
        <f>Q8</f>
        <v>0</v>
      </c>
      <c r="AA19" s="1">
        <f>Q9</f>
        <v>0</v>
      </c>
      <c r="AB19" s="1">
        <f>Q10</f>
        <v>0</v>
      </c>
      <c r="AC19" s="3">
        <f>Q11</f>
        <v>0</v>
      </c>
      <c r="AD19" s="1">
        <f>Q12</f>
        <v>0</v>
      </c>
      <c r="AE19" s="1">
        <f>Q13</f>
        <v>0</v>
      </c>
      <c r="AF19" s="1">
        <f>Q14</f>
        <v>0</v>
      </c>
      <c r="AG19" s="1">
        <f>Q15</f>
        <v>0</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0</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100</v>
      </c>
      <c r="BX19" s="24">
        <f t="shared" si="48"/>
        <v>100</v>
      </c>
      <c r="BY19" s="27">
        <f t="shared" si="48"/>
        <v>100</v>
      </c>
      <c r="BZ19" s="24">
        <f t="shared" si="48"/>
        <v>100</v>
      </c>
      <c r="CA19" s="24">
        <f t="shared" si="48"/>
        <v>100</v>
      </c>
      <c r="CB19" s="24">
        <f t="shared" si="48"/>
        <v>100</v>
      </c>
      <c r="CC19" s="27">
        <f t="shared" ref="CC19:CT19" si="49">BC5+BC6+BC7+BC8+BC9+BC10+BC11+BC12+BC13+BC14+BC15+BC16+BC17+BC18+BC19</f>
        <v>100.00000000000001</v>
      </c>
      <c r="CD19" s="24">
        <f t="shared" si="49"/>
        <v>100</v>
      </c>
      <c r="CE19" s="24">
        <f t="shared" si="49"/>
        <v>100</v>
      </c>
      <c r="CF19" s="24">
        <f t="shared" si="49"/>
        <v>100</v>
      </c>
      <c r="CG19" s="24">
        <f t="shared" si="49"/>
        <v>100</v>
      </c>
      <c r="CH19" s="38">
        <f t="shared" si="49"/>
        <v>100.00000000000001</v>
      </c>
      <c r="CI19" s="24">
        <f t="shared" si="49"/>
        <v>100.00000000000001</v>
      </c>
      <c r="CJ19" s="24">
        <f t="shared" si="49"/>
        <v>100</v>
      </c>
      <c r="CK19" s="24">
        <f t="shared" si="49"/>
        <v>99.999999999999986</v>
      </c>
      <c r="CL19" s="24">
        <f t="shared" si="49"/>
        <v>99.999999999999986</v>
      </c>
      <c r="CM19" s="24">
        <f t="shared" si="49"/>
        <v>100</v>
      </c>
      <c r="CN19" s="24">
        <f t="shared" si="49"/>
        <v>100</v>
      </c>
      <c r="CO19" s="24">
        <f t="shared" si="49"/>
        <v>100</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0</v>
      </c>
      <c r="F20" s="38">
        <v>0</v>
      </c>
      <c r="G20" s="38">
        <v>2</v>
      </c>
      <c r="H20" s="38">
        <v>1</v>
      </c>
      <c r="I20" s="38">
        <v>1</v>
      </c>
      <c r="J20" s="38">
        <v>2</v>
      </c>
      <c r="K20" s="38">
        <v>3</v>
      </c>
      <c r="L20" s="38">
        <v>16</v>
      </c>
      <c r="M20" s="38">
        <v>2</v>
      </c>
      <c r="N20" s="38">
        <v>0</v>
      </c>
      <c r="O20" s="38">
        <v>0</v>
      </c>
      <c r="P20" s="38">
        <v>0</v>
      </c>
      <c r="Q20" s="38">
        <v>0</v>
      </c>
      <c r="R20" s="38">
        <v>0</v>
      </c>
      <c r="S20" s="1">
        <v>27</v>
      </c>
      <c r="V20" s="1">
        <v>512</v>
      </c>
      <c r="W20" s="8">
        <f>R5</f>
        <v>0</v>
      </c>
      <c r="X20" s="1">
        <f>R6</f>
        <v>0</v>
      </c>
      <c r="Y20" s="3">
        <f>R7</f>
        <v>0</v>
      </c>
      <c r="Z20" s="1">
        <f>R8</f>
        <v>0</v>
      </c>
      <c r="AA20" s="1">
        <f>R9</f>
        <v>0</v>
      </c>
      <c r="AB20" s="1">
        <f>R10</f>
        <v>0</v>
      </c>
      <c r="AC20" s="3">
        <f>R11</f>
        <v>0</v>
      </c>
      <c r="AD20" s="1">
        <f>R12</f>
        <v>0</v>
      </c>
      <c r="AE20" s="1">
        <f>R13</f>
        <v>0</v>
      </c>
      <c r="AF20" s="1">
        <f>R14</f>
        <v>0</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0</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100</v>
      </c>
      <c r="BX20" s="24">
        <f t="shared" si="51"/>
        <v>100</v>
      </c>
      <c r="BY20" s="27">
        <f t="shared" si="51"/>
        <v>100</v>
      </c>
      <c r="BZ20" s="24">
        <f t="shared" si="51"/>
        <v>100</v>
      </c>
      <c r="CA20" s="24">
        <f t="shared" si="51"/>
        <v>100</v>
      </c>
      <c r="CB20" s="24">
        <f t="shared" si="51"/>
        <v>100</v>
      </c>
      <c r="CC20" s="27">
        <f t="shared" ref="CC20:CT20" si="52">BC5+BC6+BC7+BC8+BC9+BC10+BC11+BC12+BC13+BC14+BC15+BC16+BC17+BC18+BC19+BC20</f>
        <v>100.00000000000001</v>
      </c>
      <c r="CD20" s="24">
        <f t="shared" si="52"/>
        <v>100</v>
      </c>
      <c r="CE20" s="24">
        <f t="shared" si="52"/>
        <v>100</v>
      </c>
      <c r="CF20" s="24">
        <f t="shared" si="52"/>
        <v>100</v>
      </c>
      <c r="CG20" s="24">
        <f t="shared" si="52"/>
        <v>100</v>
      </c>
      <c r="CH20" s="38">
        <f t="shared" si="52"/>
        <v>100.00000000000001</v>
      </c>
      <c r="CI20" s="24">
        <f t="shared" si="52"/>
        <v>100.00000000000001</v>
      </c>
      <c r="CJ20" s="24">
        <f t="shared" si="52"/>
        <v>100</v>
      </c>
      <c r="CK20" s="24">
        <f t="shared" si="52"/>
        <v>99.999999999999986</v>
      </c>
      <c r="CL20" s="24">
        <f t="shared" si="52"/>
        <v>99.999999999999986</v>
      </c>
      <c r="CM20" s="24">
        <f t="shared" si="52"/>
        <v>100</v>
      </c>
      <c r="CN20" s="24">
        <f t="shared" si="52"/>
        <v>100</v>
      </c>
      <c r="CO20" s="24">
        <f t="shared" si="52"/>
        <v>100</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0</v>
      </c>
      <c r="E21" s="38">
        <v>0</v>
      </c>
      <c r="F21" s="38">
        <v>0</v>
      </c>
      <c r="G21" s="38">
        <v>0</v>
      </c>
      <c r="H21" s="38">
        <v>1</v>
      </c>
      <c r="I21" s="38">
        <v>10</v>
      </c>
      <c r="J21" s="38">
        <v>11</v>
      </c>
      <c r="K21" s="38">
        <v>5</v>
      </c>
      <c r="L21" s="38">
        <v>0</v>
      </c>
      <c r="M21" s="38">
        <v>0</v>
      </c>
      <c r="N21" s="38">
        <v>0</v>
      </c>
      <c r="O21" s="38">
        <v>0</v>
      </c>
      <c r="P21" s="38">
        <v>0</v>
      </c>
      <c r="Q21" s="38">
        <v>0</v>
      </c>
      <c r="R21" s="38">
        <v>0</v>
      </c>
      <c r="S21" s="1">
        <v>27</v>
      </c>
      <c r="V21" s="1" t="s">
        <v>1</v>
      </c>
      <c r="W21" s="1">
        <f>S5</f>
        <v>27</v>
      </c>
      <c r="X21" s="1">
        <f>S6</f>
        <v>27</v>
      </c>
      <c r="Y21" s="1">
        <f>S7</f>
        <v>27</v>
      </c>
      <c r="Z21" s="1">
        <f>S8</f>
        <v>27</v>
      </c>
      <c r="AA21" s="1">
        <f>S9</f>
        <v>27</v>
      </c>
      <c r="AB21" s="1">
        <f>S10</f>
        <v>27</v>
      </c>
      <c r="AC21" s="1">
        <f>S11</f>
        <v>27</v>
      </c>
      <c r="AD21" s="1">
        <f>S12</f>
        <v>27</v>
      </c>
      <c r="AE21" s="1">
        <f>S13</f>
        <v>27</v>
      </c>
      <c r="AF21" s="1">
        <f>S14</f>
        <v>27</v>
      </c>
      <c r="AG21" s="1">
        <f>S15</f>
        <v>27</v>
      </c>
      <c r="AH21" s="1">
        <f>S16</f>
        <v>27</v>
      </c>
      <c r="AI21" s="1">
        <f>S17</f>
        <v>27</v>
      </c>
      <c r="AJ21" s="1">
        <f>S18</f>
        <v>27</v>
      </c>
      <c r="AK21" s="1">
        <f>S19</f>
        <v>27</v>
      </c>
      <c r="AL21" s="1">
        <f>S20</f>
        <v>27</v>
      </c>
      <c r="AM21" s="1">
        <f>S21</f>
        <v>27</v>
      </c>
      <c r="AN21" s="1">
        <f>S22</f>
        <v>27</v>
      </c>
      <c r="AO21" s="1">
        <f>S23</f>
        <v>27</v>
      </c>
      <c r="AP21" s="1">
        <f>S24</f>
        <v>27</v>
      </c>
      <c r="AQ21" s="1">
        <f>S25</f>
        <v>27</v>
      </c>
      <c r="AR21" s="1">
        <f>S26</f>
        <v>27</v>
      </c>
      <c r="AS21" s="1">
        <f>S27</f>
        <v>27</v>
      </c>
      <c r="AT21" s="1">
        <f>S28</f>
        <v>27</v>
      </c>
      <c r="AV21" s="1" t="s">
        <v>1</v>
      </c>
      <c r="AW21" s="24">
        <f t="shared" ref="AW21:BT21" si="53">SUM(AW5:AW20)</f>
        <v>100</v>
      </c>
      <c r="AX21" s="24">
        <f t="shared" si="53"/>
        <v>100</v>
      </c>
      <c r="AY21" s="24">
        <f t="shared" si="53"/>
        <v>100</v>
      </c>
      <c r="AZ21" s="24">
        <f t="shared" si="53"/>
        <v>100</v>
      </c>
      <c r="BA21" s="24">
        <f t="shared" si="53"/>
        <v>100</v>
      </c>
      <c r="BB21" s="24">
        <f t="shared" si="53"/>
        <v>100</v>
      </c>
      <c r="BC21" s="24">
        <f t="shared" si="53"/>
        <v>100.00000000000001</v>
      </c>
      <c r="BD21" s="24">
        <f t="shared" si="53"/>
        <v>100</v>
      </c>
      <c r="BE21" s="24">
        <f t="shared" si="53"/>
        <v>100</v>
      </c>
      <c r="BF21" s="24">
        <f t="shared" si="53"/>
        <v>100</v>
      </c>
      <c r="BG21" s="24">
        <f t="shared" si="53"/>
        <v>100</v>
      </c>
      <c r="BH21" s="24">
        <f t="shared" si="53"/>
        <v>100.00000000000001</v>
      </c>
      <c r="BI21" s="24">
        <f t="shared" si="53"/>
        <v>100.00000000000001</v>
      </c>
      <c r="BJ21" s="24">
        <f t="shared" si="53"/>
        <v>100</v>
      </c>
      <c r="BK21" s="24">
        <f t="shared" si="53"/>
        <v>99.999999999999986</v>
      </c>
      <c r="BL21" s="24">
        <f t="shared" si="53"/>
        <v>99.999999999999986</v>
      </c>
      <c r="BM21" s="24">
        <f t="shared" si="53"/>
        <v>100</v>
      </c>
      <c r="BN21" s="24">
        <f t="shared" si="53"/>
        <v>100</v>
      </c>
      <c r="BO21" s="24">
        <f t="shared" si="53"/>
        <v>100</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1</v>
      </c>
      <c r="H22" s="38">
        <v>0</v>
      </c>
      <c r="I22" s="38">
        <v>2</v>
      </c>
      <c r="J22" s="38">
        <v>14</v>
      </c>
      <c r="K22" s="38">
        <v>10</v>
      </c>
      <c r="L22" s="38">
        <v>0</v>
      </c>
      <c r="M22" s="38">
        <v>0</v>
      </c>
      <c r="N22" s="38">
        <v>0</v>
      </c>
      <c r="O22" s="38">
        <v>0</v>
      </c>
      <c r="P22" s="38">
        <v>0</v>
      </c>
      <c r="Q22" s="38">
        <v>0</v>
      </c>
      <c r="R22" s="38">
        <v>0</v>
      </c>
      <c r="S22" s="1">
        <v>27</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1</v>
      </c>
      <c r="H23" s="38">
        <v>0</v>
      </c>
      <c r="I23" s="38">
        <v>4</v>
      </c>
      <c r="J23" s="38">
        <v>0</v>
      </c>
      <c r="K23" s="38">
        <v>3</v>
      </c>
      <c r="L23" s="38">
        <v>3</v>
      </c>
      <c r="M23" s="38">
        <v>2</v>
      </c>
      <c r="N23" s="38">
        <v>14</v>
      </c>
      <c r="O23" s="38">
        <v>0</v>
      </c>
      <c r="P23" s="38">
        <v>0</v>
      </c>
      <c r="Q23" s="38">
        <v>0</v>
      </c>
      <c r="R23" s="38">
        <v>0</v>
      </c>
      <c r="S23" s="1">
        <v>27</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0</v>
      </c>
      <c r="G24" s="38">
        <v>0</v>
      </c>
      <c r="H24" s="38">
        <v>0</v>
      </c>
      <c r="I24" s="38">
        <v>0</v>
      </c>
      <c r="J24" s="38">
        <v>0</v>
      </c>
      <c r="K24" s="38">
        <v>1</v>
      </c>
      <c r="L24" s="38">
        <v>26</v>
      </c>
      <c r="M24" s="38">
        <v>0</v>
      </c>
      <c r="N24" s="38">
        <v>0</v>
      </c>
      <c r="O24" s="38">
        <v>0</v>
      </c>
      <c r="P24" s="38">
        <v>0</v>
      </c>
      <c r="Q24" s="38">
        <v>0</v>
      </c>
      <c r="R24" s="38">
        <v>0</v>
      </c>
      <c r="S24" s="1">
        <v>27</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0</v>
      </c>
      <c r="H25" s="2">
        <v>0</v>
      </c>
      <c r="I25" s="2">
        <v>5</v>
      </c>
      <c r="J25" s="2">
        <v>21</v>
      </c>
      <c r="K25" s="2">
        <v>0</v>
      </c>
      <c r="L25" s="3">
        <v>1</v>
      </c>
      <c r="M25" s="3">
        <v>0</v>
      </c>
      <c r="N25" s="3">
        <v>0</v>
      </c>
      <c r="O25" s="3">
        <v>0</v>
      </c>
      <c r="P25" s="3">
        <v>0</v>
      </c>
      <c r="Q25" s="3">
        <v>0</v>
      </c>
      <c r="R25" s="3">
        <v>0</v>
      </c>
      <c r="S25" s="1">
        <v>27</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0</v>
      </c>
      <c r="I26" s="2">
        <v>22</v>
      </c>
      <c r="J26" s="2">
        <v>5</v>
      </c>
      <c r="K26" s="2">
        <v>0</v>
      </c>
      <c r="L26" s="3">
        <v>0</v>
      </c>
      <c r="M26" s="3">
        <v>0</v>
      </c>
      <c r="N26" s="3">
        <v>0</v>
      </c>
      <c r="O26" s="3">
        <v>0</v>
      </c>
      <c r="P26" s="3">
        <v>0</v>
      </c>
      <c r="Q26" s="3">
        <v>0</v>
      </c>
      <c r="R26" s="3">
        <v>0</v>
      </c>
      <c r="S26" s="1">
        <v>27</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25</v>
      </c>
      <c r="G27" s="2">
        <v>0</v>
      </c>
      <c r="H27" s="2">
        <v>2</v>
      </c>
      <c r="I27" s="2">
        <v>0</v>
      </c>
      <c r="J27" s="2">
        <v>0</v>
      </c>
      <c r="K27" s="3">
        <v>0</v>
      </c>
      <c r="L27" s="3">
        <v>0</v>
      </c>
      <c r="M27" s="3">
        <v>0</v>
      </c>
      <c r="N27" s="3">
        <v>0</v>
      </c>
      <c r="O27" s="3">
        <v>0</v>
      </c>
      <c r="P27" s="3">
        <v>0</v>
      </c>
      <c r="Q27" s="3">
        <v>0</v>
      </c>
      <c r="R27" s="3">
        <v>0</v>
      </c>
      <c r="S27" s="1">
        <v>27</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18</v>
      </c>
      <c r="E28" s="2">
        <v>0</v>
      </c>
      <c r="F28" s="2">
        <v>9</v>
      </c>
      <c r="G28" s="2">
        <v>0</v>
      </c>
      <c r="H28" s="3">
        <v>0</v>
      </c>
      <c r="I28" s="3">
        <v>0</v>
      </c>
      <c r="J28" s="3">
        <v>0</v>
      </c>
      <c r="K28" s="3">
        <v>0</v>
      </c>
      <c r="L28" s="3">
        <v>0</v>
      </c>
      <c r="M28" s="3">
        <v>0</v>
      </c>
      <c r="N28" s="3">
        <v>0</v>
      </c>
      <c r="O28" s="3">
        <v>0</v>
      </c>
      <c r="P28" s="3">
        <v>0</v>
      </c>
      <c r="Q28" s="3">
        <v>0</v>
      </c>
      <c r="R28" s="3">
        <v>0</v>
      </c>
      <c r="S28" s="1">
        <v>27</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2:100" x14ac:dyDescent="0.25">
      <c r="B36" s="1"/>
      <c r="C36" s="1"/>
      <c r="D36" s="1"/>
      <c r="E36" s="1"/>
      <c r="F36" s="1"/>
      <c r="G36" s="1"/>
      <c r="H36" s="1"/>
      <c r="I36" s="1"/>
      <c r="J36" s="1"/>
      <c r="K36" s="1"/>
      <c r="L36" s="1"/>
      <c r="M36" s="1"/>
      <c r="N36" s="1"/>
      <c r="O36" s="1"/>
      <c r="P36" s="1"/>
      <c r="Q36" s="1"/>
      <c r="R36" s="1"/>
      <c r="S36" s="1"/>
    </row>
    <row r="37" spans="2:100" s="1" customFormat="1" x14ac:dyDescent="0.25">
      <c r="AT37"/>
      <c r="BT37"/>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c r="CU37" s="34"/>
      <c r="CV37" s="34"/>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57CFAE-BC26-4AFA-A3D2-7875AC52E412}"/>
</file>

<file path=customXml/itemProps2.xml><?xml version="1.0" encoding="utf-8"?>
<ds:datastoreItem xmlns:ds="http://schemas.openxmlformats.org/officeDocument/2006/customXml" ds:itemID="{1673844E-E593-4B69-A9F8-2C0B19CDBD29}"/>
</file>

<file path=customXml/itemProps3.xml><?xml version="1.0" encoding="utf-8"?>
<ds:datastoreItem xmlns:ds="http://schemas.openxmlformats.org/officeDocument/2006/customXml" ds:itemID="{79828459-49BB-4270-92EB-B32F047E740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vorschau</vt:lpstr>
      <vt:lpstr>Entero</vt:lpstr>
      <vt:lpstr>Pseud</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Dietze, Nadine</cp:lastModifiedBy>
  <dcterms:created xsi:type="dcterms:W3CDTF">2017-02-14T11:15:51Z</dcterms:created>
  <dcterms:modified xsi:type="dcterms:W3CDTF">2024-04-16T09:56:39Z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